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3B712C98-9553-4C1F-B1E6-5CF692EEE0C7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سهام'!$A$1:$X$64</definedName>
    <definedName name="_xlnm.Print_Area" localSheetId="7">'درآمد سود سهام'!$A$1:$T$11</definedName>
    <definedName name="_xlnm.Print_Area" localSheetId="10">'درآمد ناشی از تغییر قیمت اوراق'!$A$1:$S$44</definedName>
    <definedName name="_xlnm.Print_Area" localSheetId="9">'درآمد ناشی از فروش'!$A$1:$S$37</definedName>
    <definedName name="_xlnm.Print_Area" localSheetId="6">'سایر درآمدها'!$A$1:$F$11</definedName>
    <definedName name="_xlnm.Print_Area" localSheetId="2">سپرده!$A$1:$M$14</definedName>
    <definedName name="_xlnm.Print_Area" localSheetId="1">سهام!$A$1:$AC$60</definedName>
    <definedName name="_xlnm.Print_Area" localSheetId="8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19" l="1"/>
  <c r="N39" i="9"/>
  <c r="U64" i="9"/>
  <c r="N64" i="9"/>
  <c r="S11" i="15"/>
  <c r="S10" i="15"/>
  <c r="Q11" i="15"/>
</calcChain>
</file>

<file path=xl/sharedStrings.xml><?xml version="1.0" encoding="utf-8"?>
<sst xmlns="http://schemas.openxmlformats.org/spreadsheetml/2006/main" count="362" uniqueCount="133">
  <si>
    <t>صندوق سرمایه گذاری سهام نگر کیمیا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</si>
  <si>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</si>
  <si>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</si>
  <si>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</si>
  <si>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</si>
  <si>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</si>
  <si>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</si>
  <si>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</si>
  <si>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</si>
  <si>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</si>
  <si>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</si>
  <si>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</si>
  <si>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</si>
  <si>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</si>
  <si>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</si>
  <si>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</si>
  <si>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</si>
  <si>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</si>
  <si>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</si>
  <si>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آهنگری‌ تراکتورسازی‌ ایران‌</t>
  </si>
  <si>
    <t>بانک تجارت</t>
  </si>
  <si>
    <t>بانک ملت</t>
  </si>
  <si>
    <t>بهار رز عالیس چناران</t>
  </si>
  <si>
    <t>بهمن  دیزل</t>
  </si>
  <si>
    <t>پارس فولاد سبزوار</t>
  </si>
  <si>
    <t>پالایش نفت تهران</t>
  </si>
  <si>
    <t>پتروشیمی تندگویان</t>
  </si>
  <si>
    <t>پخش هجرت</t>
  </si>
  <si>
    <t>پویا زرکان آق دره</t>
  </si>
  <si>
    <t>توسعه معادن کرومیت کاوندگان</t>
  </si>
  <si>
    <t>تولیدات پتروشیمی قائد بصیر</t>
  </si>
  <si>
    <t>حمل و نقل بین المللی خلیج فارس</t>
  </si>
  <si>
    <t>داروسازی‌ فارابی‌</t>
  </si>
  <si>
    <t>زامیاد</t>
  </si>
  <si>
    <t>سپید ماکیان</t>
  </si>
  <si>
    <t>سرمایه گذاری مسکن پردیس</t>
  </si>
  <si>
    <t>سرمایه گذاری هامون صبا</t>
  </si>
  <si>
    <t>سرمایه‌گذاری‌غدیر(هلدینگ‌</t>
  </si>
  <si>
    <t>سیمان خوزستان</t>
  </si>
  <si>
    <t>سیمان‌سپاهان‌</t>
  </si>
  <si>
    <t>سیمرغ</t>
  </si>
  <si>
    <t>شرکت ارتباطات سیار ایران</t>
  </si>
  <si>
    <t>شیشه‌ همدان‌</t>
  </si>
  <si>
    <t>صنایع شیمیایی کیمیاگران امروز</t>
  </si>
  <si>
    <t>فرآوری زغال سنگ پروده طبس</t>
  </si>
  <si>
    <t>فرانسوز یزد</t>
  </si>
  <si>
    <t>فولاد امیرکبیرکاشان</t>
  </si>
  <si>
    <t>فولاد مبارکه اصفهان</t>
  </si>
  <si>
    <t>فولاد کاوه جنوب کیش</t>
  </si>
  <si>
    <t>گروه توسعه مالی مهرآیندگان</t>
  </si>
  <si>
    <t>گروه مالی صبا تامین</t>
  </si>
  <si>
    <t>گروه مپنا (سهامی عام)</t>
  </si>
  <si>
    <t>گروه مدیریت سرمایه گذاری امید</t>
  </si>
  <si>
    <t>گواهي سپرده کالايي شمش طلا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</si>
  <si>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</si>
  <si>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</si>
  <si>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</si>
  <si>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</si>
  <si>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</si>
  <si>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 دامداری فکا</t>
  </si>
  <si>
    <t>کویر تایر</t>
  </si>
  <si>
    <t>کشت وصنعت شریف آباد</t>
  </si>
  <si>
    <t>سرمایه گذاری کشاورزی کوثر</t>
  </si>
  <si>
    <t>مخابرات ایران</t>
  </si>
  <si>
    <t>بانک صادرات ایران</t>
  </si>
  <si>
    <t>سرمایه گذاری سیمان تامین</t>
  </si>
  <si>
    <t>گسترش‌سرمایه‌گذاری‌ایران‌خودرو</t>
  </si>
  <si>
    <t>سرمایه‌گذاری‌صندوق‌بازنشستگی‌</t>
  </si>
  <si>
    <t>معدنی‌وصنعتی‌چادرملو</t>
  </si>
  <si>
    <t>صبا فولاد خلیج فارس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</si>
  <si>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</si>
  <si>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</si>
  <si>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</si>
  <si>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</si>
  <si>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</si>
  <si>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</si>
  <si>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</si>
  <si>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</si>
  <si>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</si>
  <si>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</si>
  <si>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</si>
  <si>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</si>
  <si>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</si>
  <si>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</si>
  <si>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</si>
  <si>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</si>
  <si>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</si>
  <si>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</si>
  <si>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</si>
  <si>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</si>
  <si>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</si>
  <si>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</si>
  <si>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</si>
  <si>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</si>
  <si>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</si>
  <si>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</si>
  <si>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</si>
  <si>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</si>
  <si>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</si>
  <si>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بورس کالای ایران</t>
  </si>
  <si>
    <t>محورسازان‌ایران‌خودرو</t>
  </si>
  <si>
    <t>پتروشیمی پردیس</t>
  </si>
  <si>
    <t>ح . سرمایه گذاری هامون صبا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</si>
  <si>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</si>
  <si>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</si>
  <si>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</si>
  <si>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</si>
  <si>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</si>
  <si>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</si>
  <si>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</si>
  <si>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</si>
  <si>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</si>
  <si>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</si>
  <si>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</si>
  <si>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</si>
  <si>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</si>
  <si>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</si>
  <si>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</si>
  <si>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1403/09/14</t>
  </si>
  <si>
    <t>1403/07/28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</si>
  <si>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</si>
  <si>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</si>
  <si>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</si>
  <si>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</si>
  <si>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</si>
  <si>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</si>
  <si>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</si>
  <si>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</si>
  <si>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</si>
  <si>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</si>
  <si>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حساب بانکی</t>
  </si>
  <si>
    <t>سپرده بانکی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</si>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</sst>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sz val="10"/>
      <color rgb="FF000000"/>
      <name val="B Nazanin"/>
      <charset val="178"/>
    </font>
    <font>
      <b/>
      <sz val="15"/>
      <color rgb="FF000000"/>
      <name val="B Nazanin"/>
      <charset val="178"/>
    </font>
    <font>
      <sz val="8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4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0" fontId="1" fillId="0" borderId="4" xfId="0" applyFont="1" applyBorder="1" applyAlignment="1">
      <alignment horizontal="left"/>
    </xf>
    <xf numFmtId="3" fontId="6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3" fontId="1" fillId="0" borderId="0" xfId="1" applyFont="1" applyAlignment="1">
      <alignment horizontal="left"/>
    </xf>
    <xf numFmtId="164" fontId="5" fillId="0" borderId="3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Alignment="1">
      <alignment horizontal="right" vertical="top"/>
    </xf>
    <xf numFmtId="164" fontId="6" fillId="0" borderId="4" xfId="1" applyNumberFormat="1" applyFont="1" applyFill="1" applyBorder="1" applyAlignment="1">
      <alignment horizontal="right" vertical="top"/>
    </xf>
    <xf numFmtId="164" fontId="6" fillId="0" borderId="5" xfId="1" applyNumberFormat="1" applyFont="1" applyFill="1" applyBorder="1" applyAlignment="1">
      <alignment horizontal="right" vertical="top"/>
    </xf>
    <xf numFmtId="164" fontId="1" fillId="0" borderId="0" xfId="1" applyNumberFormat="1" applyFont="1" applyAlignment="1">
      <alignment horizontal="left"/>
    </xf>
    <xf numFmtId="43" fontId="1" fillId="0" borderId="2" xfId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5" fillId="0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Alignment="1">
      <alignment horizontal="left"/>
    </xf>
    <xf numFmtId="0" fontId="4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22" sqref="B22"/>
    </sheetView>
  </sheetViews>
  <sheetFormatPr defaultRowHeight="15.75" x14ac:dyDescent="0.4"/>
  <cols>
    <col min="1" max="1" width="36.140625" style="1" customWidth="1"/>
    <col min="2" max="2" width="45.42578125" style="1" customWidth="1"/>
    <col min="3" max="3" width="25.85546875" style="1" customWidth="1"/>
    <col min="4" max="16384" width="9.140625" style="1"/>
  </cols>
  <sheetData>
    <row r="1" spans="1:3" ht="29.1" customHeight="1" x14ac:dyDescent="0.4">
      <c r="A1" s="56" t="s">
        <v>0</v>
      </c>
      <c r="B1" s="56"/>
      <c r="C1" s="56"/>
    </row>
    <row r="2" spans="1:3" ht="21.75" customHeight="1" x14ac:dyDescent="0.4">
      <c r="A2" s="56" t="s">
        <v>1</v>
      </c>
      <c r="B2" s="56"/>
      <c r="C2" s="56"/>
    </row>
    <row r="3" spans="1:3" ht="21.75" customHeight="1" x14ac:dyDescent="0.4">
      <c r="A3" s="56" t="s">
        <v>2</v>
      </c>
      <c r="B3" s="56"/>
      <c r="C3" s="56"/>
    </row>
    <row r="4" spans="1:3" ht="7.35" customHeight="1" x14ac:dyDescent="0.4"/>
    <row r="5" spans="1:3" x14ac:dyDescent="0.4">
      <c r="B5" s="3"/>
    </row>
    <row r="6" spans="1:3" x14ac:dyDescent="0.4">
      <c r="B6" s="3"/>
    </row>
  </sheetData>
  <mergeCells count="3">
    <mergeCell ref="A1:C1"/>
    <mergeCell ref="A2:C2"/>
    <mergeCell ref="A3:C3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49"/>
  <sheetViews>
    <sheetView rightToLeft="1" workbookViewId="0">
      <selection activeCell="M41" sqref="M41:M50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2.140625" style="1" bestFit="1" customWidth="1"/>
    <col min="4" max="4" width="1.28515625" style="1" customWidth="1"/>
    <col min="5" max="5" width="17.28515625" style="1" bestFit="1" customWidth="1"/>
    <col min="6" max="6" width="1.28515625" style="1" customWidth="1"/>
    <col min="7" max="7" width="17.7109375" style="1" bestFit="1" customWidth="1"/>
    <col min="8" max="8" width="1.28515625" style="1" customWidth="1"/>
    <col min="9" max="9" width="21.85546875" style="1" bestFit="1" customWidth="1"/>
    <col min="10" max="10" width="1.28515625" style="1" customWidth="1"/>
    <col min="11" max="11" width="12.140625" style="1" bestFit="1" customWidth="1"/>
    <col min="12" max="12" width="1.28515625" style="1" customWidth="1"/>
    <col min="13" max="13" width="17.7109375" style="1" bestFit="1" customWidth="1"/>
    <col min="14" max="14" width="1.28515625" style="1" customWidth="1"/>
    <col min="15" max="15" width="17.7109375" style="1" bestFit="1" customWidth="1"/>
    <col min="16" max="16" width="1.28515625" style="1" customWidth="1"/>
    <col min="17" max="17" width="22.425781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 x14ac:dyDescent="0.4"/>
    <row r="5" spans="1:18" ht="24" x14ac:dyDescent="0.4">
      <c r="A5" s="57" t="s">
        <v>124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21" x14ac:dyDescent="0.4">
      <c r="A6" s="58" t="s">
        <v>81</v>
      </c>
      <c r="C6" s="58" t="s">
        <v>93</v>
      </c>
      <c r="D6" s="58"/>
      <c r="E6" s="58"/>
      <c r="F6" s="58"/>
      <c r="G6" s="58"/>
      <c r="H6" s="58"/>
      <c r="I6" s="58"/>
      <c r="K6" s="58" t="s">
        <v>94</v>
      </c>
      <c r="L6" s="58"/>
      <c r="M6" s="58"/>
      <c r="N6" s="58"/>
      <c r="O6" s="58"/>
      <c r="P6" s="58"/>
      <c r="Q6" s="58"/>
      <c r="R6" s="58"/>
    </row>
    <row r="7" spans="1:18" ht="29.1" customHeight="1" x14ac:dyDescent="0.4">
      <c r="A7" s="58"/>
      <c r="C7" s="33" t="s">
        <v>13</v>
      </c>
      <c r="D7" s="5"/>
      <c r="E7" s="33" t="s">
        <v>125</v>
      </c>
      <c r="F7" s="5"/>
      <c r="G7" s="33" t="s">
        <v>126</v>
      </c>
      <c r="H7" s="5"/>
      <c r="I7" s="33" t="s">
        <v>127</v>
      </c>
      <c r="K7" s="33" t="s">
        <v>13</v>
      </c>
      <c r="L7" s="5"/>
      <c r="M7" s="33" t="s">
        <v>125</v>
      </c>
      <c r="N7" s="5"/>
      <c r="O7" s="33" t="s">
        <v>126</v>
      </c>
      <c r="P7" s="5"/>
      <c r="Q7" s="74" t="s">
        <v>127</v>
      </c>
      <c r="R7" s="74"/>
    </row>
    <row r="8" spans="1:18" ht="21.75" customHeight="1" x14ac:dyDescent="0.4">
      <c r="A8" s="21" t="s">
        <v>35</v>
      </c>
      <c r="C8" s="8">
        <v>12867552</v>
      </c>
      <c r="E8" s="8">
        <v>149299386409</v>
      </c>
      <c r="G8" s="8">
        <v>190713661870</v>
      </c>
      <c r="I8" s="8">
        <v>-41414275461</v>
      </c>
      <c r="K8" s="8">
        <v>18568164</v>
      </c>
      <c r="M8" s="8">
        <v>211440019751</v>
      </c>
      <c r="O8" s="8">
        <v>275204059854</v>
      </c>
      <c r="Q8" s="61">
        <v>-63764040103</v>
      </c>
      <c r="R8" s="61"/>
    </row>
    <row r="9" spans="1:18" ht="21.75" customHeight="1" x14ac:dyDescent="0.4">
      <c r="A9" s="22" t="s">
        <v>46</v>
      </c>
      <c r="C9" s="10">
        <v>1200000</v>
      </c>
      <c r="E9" s="10">
        <v>4342057825</v>
      </c>
      <c r="G9" s="10">
        <v>4578196680</v>
      </c>
      <c r="I9" s="10">
        <v>-236138855</v>
      </c>
      <c r="K9" s="10">
        <v>1200000</v>
      </c>
      <c r="M9" s="10">
        <v>4342057825</v>
      </c>
      <c r="O9" s="10">
        <v>4578196680</v>
      </c>
      <c r="Q9" s="63">
        <v>-236138855</v>
      </c>
      <c r="R9" s="63"/>
    </row>
    <row r="10" spans="1:18" ht="21.75" customHeight="1" x14ac:dyDescent="0.4">
      <c r="A10" s="22" t="s">
        <v>51</v>
      </c>
      <c r="C10" s="10">
        <v>800000</v>
      </c>
      <c r="E10" s="10">
        <v>10861706842</v>
      </c>
      <c r="G10" s="10">
        <v>9192974400</v>
      </c>
      <c r="I10" s="10">
        <v>1668732442</v>
      </c>
      <c r="K10" s="10">
        <v>800000</v>
      </c>
      <c r="M10" s="10">
        <v>10861706842</v>
      </c>
      <c r="O10" s="10">
        <v>9192974400</v>
      </c>
      <c r="Q10" s="63">
        <v>1668732442</v>
      </c>
      <c r="R10" s="63"/>
    </row>
    <row r="11" spans="1:18" ht="21.75" customHeight="1" x14ac:dyDescent="0.4">
      <c r="A11" s="22" t="s">
        <v>48</v>
      </c>
      <c r="C11" s="10">
        <v>2100000</v>
      </c>
      <c r="E11" s="10">
        <v>16929665622</v>
      </c>
      <c r="G11" s="10">
        <v>14090658750</v>
      </c>
      <c r="I11" s="10">
        <v>2839006872</v>
      </c>
      <c r="K11" s="10">
        <v>2100000</v>
      </c>
      <c r="M11" s="10">
        <v>16929665622</v>
      </c>
      <c r="O11" s="10">
        <v>14090658750</v>
      </c>
      <c r="Q11" s="63">
        <v>2839006872</v>
      </c>
      <c r="R11" s="63"/>
    </row>
    <row r="12" spans="1:18" ht="21.75" customHeight="1" x14ac:dyDescent="0.4">
      <c r="A12" s="22" t="s">
        <v>49</v>
      </c>
      <c r="C12" s="10">
        <v>7201429</v>
      </c>
      <c r="E12" s="10">
        <v>39884368586</v>
      </c>
      <c r="G12" s="10">
        <v>38584748881</v>
      </c>
      <c r="I12" s="10">
        <v>1299619705</v>
      </c>
      <c r="K12" s="10">
        <v>7201429</v>
      </c>
      <c r="M12" s="10">
        <v>39884368586</v>
      </c>
      <c r="O12" s="10">
        <v>38584748881</v>
      </c>
      <c r="Q12" s="63">
        <v>1299619705</v>
      </c>
      <c r="R12" s="63"/>
    </row>
    <row r="13" spans="1:18" ht="21.75" customHeight="1" x14ac:dyDescent="0.4">
      <c r="A13" s="22" t="s">
        <v>36</v>
      </c>
      <c r="C13" s="10">
        <v>32961017</v>
      </c>
      <c r="E13" s="10">
        <v>55930947336</v>
      </c>
      <c r="G13" s="10">
        <v>58986784739</v>
      </c>
      <c r="I13" s="10">
        <v>-3055837403</v>
      </c>
      <c r="K13" s="10">
        <v>32961017</v>
      </c>
      <c r="M13" s="10">
        <v>55930947336</v>
      </c>
      <c r="O13" s="10">
        <v>58986784739</v>
      </c>
      <c r="Q13" s="63">
        <v>-3055837403</v>
      </c>
      <c r="R13" s="63"/>
    </row>
    <row r="14" spans="1:18" ht="21.75" customHeight="1" x14ac:dyDescent="0.4">
      <c r="A14" s="22" t="s">
        <v>59</v>
      </c>
      <c r="C14" s="10">
        <v>7205377</v>
      </c>
      <c r="E14" s="10">
        <v>18515207823</v>
      </c>
      <c r="G14" s="10">
        <v>15592773410</v>
      </c>
      <c r="I14" s="10">
        <v>2922434413</v>
      </c>
      <c r="K14" s="10">
        <v>7542636</v>
      </c>
      <c r="M14" s="10">
        <v>19238791818</v>
      </c>
      <c r="O14" s="10">
        <v>16322617642</v>
      </c>
      <c r="Q14" s="63">
        <v>2916174176</v>
      </c>
      <c r="R14" s="63"/>
    </row>
    <row r="15" spans="1:18" ht="21.75" customHeight="1" x14ac:dyDescent="0.4">
      <c r="A15" s="22" t="s">
        <v>28</v>
      </c>
      <c r="C15" s="10">
        <v>7419660</v>
      </c>
      <c r="E15" s="10">
        <v>251500784016</v>
      </c>
      <c r="G15" s="10">
        <v>234784705971</v>
      </c>
      <c r="I15" s="10">
        <v>16716078045</v>
      </c>
      <c r="K15" s="10">
        <v>7419660</v>
      </c>
      <c r="M15" s="10">
        <v>251500784016</v>
      </c>
      <c r="O15" s="10">
        <v>234784705971</v>
      </c>
      <c r="Q15" s="63">
        <v>16716078045</v>
      </c>
      <c r="R15" s="63"/>
    </row>
    <row r="16" spans="1:18" ht="21.75" customHeight="1" x14ac:dyDescent="0.4">
      <c r="A16" s="22" t="s">
        <v>41</v>
      </c>
      <c r="C16" s="10">
        <v>3200000</v>
      </c>
      <c r="E16" s="10">
        <v>13305967780</v>
      </c>
      <c r="G16" s="10">
        <v>12141724320</v>
      </c>
      <c r="I16" s="10">
        <v>1164243460</v>
      </c>
      <c r="K16" s="10">
        <v>3200000</v>
      </c>
      <c r="M16" s="10">
        <v>13305967780</v>
      </c>
      <c r="O16" s="10">
        <v>12141724320</v>
      </c>
      <c r="Q16" s="63">
        <v>1164243460</v>
      </c>
      <c r="R16" s="63"/>
    </row>
    <row r="17" spans="1:18" ht="21.75" customHeight="1" x14ac:dyDescent="0.4">
      <c r="A17" s="22" t="s">
        <v>55</v>
      </c>
      <c r="C17" s="10">
        <v>13309989</v>
      </c>
      <c r="E17" s="10">
        <v>78627516823</v>
      </c>
      <c r="G17" s="10">
        <v>60729347063</v>
      </c>
      <c r="I17" s="10">
        <v>17898169760</v>
      </c>
      <c r="K17" s="10">
        <v>13309989</v>
      </c>
      <c r="M17" s="10">
        <v>78627516823</v>
      </c>
      <c r="O17" s="10">
        <v>60729347063</v>
      </c>
      <c r="Q17" s="63">
        <v>17898169760</v>
      </c>
      <c r="R17" s="63"/>
    </row>
    <row r="18" spans="1:18" ht="21.75" customHeight="1" x14ac:dyDescent="0.4">
      <c r="A18" s="22" t="s">
        <v>34</v>
      </c>
      <c r="C18" s="10">
        <v>5041099</v>
      </c>
      <c r="E18" s="10">
        <v>35735551189</v>
      </c>
      <c r="G18" s="10">
        <v>31519847036</v>
      </c>
      <c r="I18" s="10">
        <v>4215704153</v>
      </c>
      <c r="K18" s="10">
        <v>6229664</v>
      </c>
      <c r="M18" s="10">
        <v>43360951932</v>
      </c>
      <c r="O18" s="10">
        <v>38951438253</v>
      </c>
      <c r="Q18" s="63">
        <v>4409513679</v>
      </c>
      <c r="R18" s="63"/>
    </row>
    <row r="19" spans="1:18" ht="21.75" customHeight="1" x14ac:dyDescent="0.4">
      <c r="A19" s="22" t="s">
        <v>45</v>
      </c>
      <c r="C19" s="10">
        <v>6802802</v>
      </c>
      <c r="E19" s="10">
        <v>105848841636</v>
      </c>
      <c r="G19" s="10">
        <v>92447260073</v>
      </c>
      <c r="I19" s="10">
        <v>13401581563</v>
      </c>
      <c r="K19" s="10">
        <v>9900000</v>
      </c>
      <c r="M19" s="10">
        <v>154828417920</v>
      </c>
      <c r="O19" s="10">
        <v>134536897416</v>
      </c>
      <c r="Q19" s="63">
        <v>20291520504</v>
      </c>
      <c r="R19" s="63"/>
    </row>
    <row r="20" spans="1:18" ht="21.75" customHeight="1" x14ac:dyDescent="0.4">
      <c r="A20" s="22" t="s">
        <v>29</v>
      </c>
      <c r="C20" s="10">
        <v>11552078</v>
      </c>
      <c r="E20" s="10">
        <v>131694635619</v>
      </c>
      <c r="G20" s="10">
        <v>110511130576</v>
      </c>
      <c r="I20" s="10">
        <v>21183505043</v>
      </c>
      <c r="K20" s="10">
        <v>32537428</v>
      </c>
      <c r="M20" s="10">
        <v>359026064454</v>
      </c>
      <c r="O20" s="10">
        <v>311264168593</v>
      </c>
      <c r="Q20" s="63">
        <v>47761895861</v>
      </c>
      <c r="R20" s="63"/>
    </row>
    <row r="21" spans="1:18" ht="21.75" customHeight="1" x14ac:dyDescent="0.4">
      <c r="A21" s="2" t="s">
        <v>30</v>
      </c>
      <c r="C21" s="10">
        <v>786440</v>
      </c>
      <c r="E21" s="10">
        <v>12444153489</v>
      </c>
      <c r="G21" s="10">
        <v>10397417070</v>
      </c>
      <c r="I21" s="10">
        <v>2046736419</v>
      </c>
      <c r="K21" s="10">
        <v>786440</v>
      </c>
      <c r="M21" s="10">
        <v>12444153489</v>
      </c>
      <c r="O21" s="10">
        <v>10397417070</v>
      </c>
      <c r="Q21" s="63">
        <v>2046736419</v>
      </c>
      <c r="R21" s="63"/>
    </row>
    <row r="22" spans="1:18" ht="21.75" customHeight="1" x14ac:dyDescent="0.4">
      <c r="A22" s="22" t="s">
        <v>60</v>
      </c>
      <c r="C22" s="10">
        <v>3265584</v>
      </c>
      <c r="E22" s="10">
        <v>19113628819</v>
      </c>
      <c r="G22" s="10">
        <v>17788922688</v>
      </c>
      <c r="I22" s="10">
        <v>1324706131</v>
      </c>
      <c r="K22" s="10">
        <v>3265584</v>
      </c>
      <c r="M22" s="10">
        <v>19113628819</v>
      </c>
      <c r="O22" s="10">
        <v>17788922688</v>
      </c>
      <c r="Q22" s="63">
        <v>1324706131</v>
      </c>
      <c r="R22" s="63"/>
    </row>
    <row r="23" spans="1:18" ht="21.75" customHeight="1" x14ac:dyDescent="0.4">
      <c r="A23" s="22" t="s">
        <v>31</v>
      </c>
      <c r="C23" s="10">
        <v>197000000</v>
      </c>
      <c r="E23" s="10">
        <v>424669486002</v>
      </c>
      <c r="G23" s="10">
        <v>425142262350</v>
      </c>
      <c r="I23" s="10">
        <v>-472776348</v>
      </c>
      <c r="K23" s="10">
        <v>197000000</v>
      </c>
      <c r="M23" s="10">
        <v>424669486002</v>
      </c>
      <c r="O23" s="10">
        <v>425142262350</v>
      </c>
      <c r="Q23" s="63">
        <v>-472776348</v>
      </c>
      <c r="R23" s="63"/>
    </row>
    <row r="24" spans="1:18" ht="21.75" customHeight="1" x14ac:dyDescent="0.4">
      <c r="A24" s="22" t="s">
        <v>52</v>
      </c>
      <c r="C24" s="10">
        <v>2966122</v>
      </c>
      <c r="E24" s="10">
        <v>49945467649</v>
      </c>
      <c r="G24" s="10">
        <v>45966703020</v>
      </c>
      <c r="I24" s="10">
        <v>3978764629</v>
      </c>
      <c r="K24" s="10">
        <v>2966122</v>
      </c>
      <c r="M24" s="10">
        <v>49945467649</v>
      </c>
      <c r="O24" s="10">
        <v>45966703020</v>
      </c>
      <c r="Q24" s="63">
        <v>3978764629</v>
      </c>
      <c r="R24" s="63"/>
    </row>
    <row r="25" spans="1:18" ht="21.75" customHeight="1" x14ac:dyDescent="0.4">
      <c r="A25" s="22" t="s">
        <v>44</v>
      </c>
      <c r="C25" s="10">
        <v>1920976</v>
      </c>
      <c r="E25" s="10">
        <v>16555765569</v>
      </c>
      <c r="G25" s="10">
        <v>15047223999</v>
      </c>
      <c r="I25" s="10">
        <v>1508541570</v>
      </c>
      <c r="K25" s="10">
        <v>1920976</v>
      </c>
      <c r="M25" s="10">
        <v>16555765569</v>
      </c>
      <c r="O25" s="10">
        <v>15047223999</v>
      </c>
      <c r="Q25" s="63">
        <v>1508541570</v>
      </c>
      <c r="R25" s="63"/>
    </row>
    <row r="26" spans="1:18" ht="21.75" customHeight="1" x14ac:dyDescent="0.4">
      <c r="A26" s="22" t="s">
        <v>42</v>
      </c>
      <c r="C26" s="10">
        <v>1200000</v>
      </c>
      <c r="E26" s="10">
        <v>3196435057</v>
      </c>
      <c r="G26" s="10">
        <v>2980472444</v>
      </c>
      <c r="I26" s="10">
        <v>215962613</v>
      </c>
      <c r="K26" s="10">
        <v>1200000</v>
      </c>
      <c r="M26" s="10">
        <v>3196435057</v>
      </c>
      <c r="O26" s="10">
        <v>2980472444</v>
      </c>
      <c r="Q26" s="63">
        <v>215962613</v>
      </c>
      <c r="R26" s="63"/>
    </row>
    <row r="27" spans="1:18" ht="21.75" customHeight="1" x14ac:dyDescent="0.4">
      <c r="A27" s="22" t="s">
        <v>58</v>
      </c>
      <c r="C27" s="10">
        <v>713594</v>
      </c>
      <c r="E27" s="10">
        <v>6832844971</v>
      </c>
      <c r="G27" s="10">
        <v>5826477489</v>
      </c>
      <c r="I27" s="10">
        <v>1006367482</v>
      </c>
      <c r="K27" s="10">
        <v>713594</v>
      </c>
      <c r="M27" s="10">
        <v>6832844971</v>
      </c>
      <c r="O27" s="10">
        <v>5826477489</v>
      </c>
      <c r="Q27" s="63">
        <v>1006367482</v>
      </c>
      <c r="R27" s="63"/>
    </row>
    <row r="28" spans="1:18" ht="21.75" customHeight="1" x14ac:dyDescent="0.4">
      <c r="A28" s="22" t="s">
        <v>19</v>
      </c>
      <c r="C28" s="10">
        <v>64991894</v>
      </c>
      <c r="E28" s="10">
        <v>116202331131</v>
      </c>
      <c r="G28" s="10">
        <v>116612371875</v>
      </c>
      <c r="I28" s="10">
        <v>-410040744</v>
      </c>
      <c r="K28" s="10">
        <v>93750000</v>
      </c>
      <c r="M28" s="10">
        <v>163798930571</v>
      </c>
      <c r="O28" s="10">
        <v>168211898437</v>
      </c>
      <c r="Q28" s="63">
        <v>-4412967866</v>
      </c>
      <c r="R28" s="63"/>
    </row>
    <row r="29" spans="1:18" ht="21.75" customHeight="1" x14ac:dyDescent="0.4">
      <c r="A29" s="22" t="s">
        <v>22</v>
      </c>
      <c r="C29" s="10">
        <v>542520</v>
      </c>
      <c r="E29" s="10">
        <v>3229748809</v>
      </c>
      <c r="G29" s="10">
        <v>3419111318</v>
      </c>
      <c r="I29" s="10">
        <v>-189362509</v>
      </c>
      <c r="K29" s="10">
        <v>542520</v>
      </c>
      <c r="M29" s="10">
        <v>3229748809</v>
      </c>
      <c r="O29" s="10">
        <v>3419111318</v>
      </c>
      <c r="Q29" s="63">
        <v>-189362509</v>
      </c>
      <c r="R29" s="63"/>
    </row>
    <row r="30" spans="1:18" ht="21.75" customHeight="1" x14ac:dyDescent="0.4">
      <c r="A30" s="22" t="s">
        <v>37</v>
      </c>
      <c r="C30" s="10">
        <v>0</v>
      </c>
      <c r="E30" s="10">
        <v>0</v>
      </c>
      <c r="G30" s="10">
        <v>0</v>
      </c>
      <c r="I30" s="10">
        <v>0</v>
      </c>
      <c r="K30" s="10">
        <v>6062818</v>
      </c>
      <c r="M30" s="10">
        <v>41218556448</v>
      </c>
      <c r="O30" s="10">
        <v>42066674620</v>
      </c>
      <c r="Q30" s="63">
        <v>-848118172</v>
      </c>
      <c r="R30" s="63"/>
    </row>
    <row r="31" spans="1:18" ht="21.75" customHeight="1" x14ac:dyDescent="0.4">
      <c r="A31" s="22" t="s">
        <v>99</v>
      </c>
      <c r="C31" s="10">
        <v>0</v>
      </c>
      <c r="E31" s="10">
        <v>0</v>
      </c>
      <c r="G31" s="10">
        <v>0</v>
      </c>
      <c r="I31" s="10">
        <v>0</v>
      </c>
      <c r="K31" s="10">
        <v>4615293</v>
      </c>
      <c r="M31" s="10">
        <v>23344527299</v>
      </c>
      <c r="O31" s="10">
        <v>25095441076</v>
      </c>
      <c r="Q31" s="63">
        <v>-1750913777</v>
      </c>
      <c r="R31" s="63"/>
    </row>
    <row r="32" spans="1:18" ht="21.75" customHeight="1" x14ac:dyDescent="0.4">
      <c r="A32" s="22" t="s">
        <v>100</v>
      </c>
      <c r="C32" s="10">
        <v>0</v>
      </c>
      <c r="E32" s="10">
        <v>0</v>
      </c>
      <c r="G32" s="10">
        <v>0</v>
      </c>
      <c r="I32" s="10">
        <v>0</v>
      </c>
      <c r="K32" s="10">
        <v>7780992</v>
      </c>
      <c r="M32" s="10">
        <v>181610641337</v>
      </c>
      <c r="O32" s="10">
        <v>163279413510</v>
      </c>
      <c r="Q32" s="63">
        <v>18331227827</v>
      </c>
      <c r="R32" s="63"/>
    </row>
    <row r="33" spans="1:18" ht="21.75" customHeight="1" x14ac:dyDescent="0.4">
      <c r="A33" s="22" t="s">
        <v>101</v>
      </c>
      <c r="C33" s="10">
        <v>0</v>
      </c>
      <c r="E33" s="10">
        <v>0</v>
      </c>
      <c r="G33" s="10">
        <v>0</v>
      </c>
      <c r="I33" s="10">
        <v>0</v>
      </c>
      <c r="K33" s="10">
        <v>175000</v>
      </c>
      <c r="M33" s="10">
        <v>34134054318</v>
      </c>
      <c r="O33" s="10">
        <v>33866289450</v>
      </c>
      <c r="Q33" s="63">
        <v>267764868</v>
      </c>
      <c r="R33" s="63"/>
    </row>
    <row r="34" spans="1:18" ht="21.75" customHeight="1" x14ac:dyDescent="0.4">
      <c r="A34" s="22" t="s">
        <v>102</v>
      </c>
      <c r="C34" s="10">
        <v>0</v>
      </c>
      <c r="E34" s="10">
        <v>0</v>
      </c>
      <c r="G34" s="10">
        <v>0</v>
      </c>
      <c r="I34" s="10">
        <v>0</v>
      </c>
      <c r="K34" s="10">
        <v>37961017</v>
      </c>
      <c r="M34" s="10">
        <v>40959937343</v>
      </c>
      <c r="O34" s="10">
        <v>17546844261</v>
      </c>
      <c r="Q34" s="63">
        <v>23413093082</v>
      </c>
      <c r="R34" s="63"/>
    </row>
    <row r="35" spans="1:18" ht="21.75" customHeight="1" x14ac:dyDescent="0.4">
      <c r="A35" s="22" t="s">
        <v>103</v>
      </c>
      <c r="C35" s="10">
        <v>0</v>
      </c>
      <c r="E35" s="10">
        <v>0</v>
      </c>
      <c r="G35" s="10">
        <v>0</v>
      </c>
      <c r="I35" s="10">
        <v>0</v>
      </c>
      <c r="K35" s="10">
        <v>12558</v>
      </c>
      <c r="M35" s="10">
        <v>72181448345</v>
      </c>
      <c r="O35" s="10">
        <v>62263468176</v>
      </c>
      <c r="Q35" s="63">
        <v>9917980169</v>
      </c>
      <c r="R35" s="63"/>
    </row>
    <row r="36" spans="1:18" ht="21.75" customHeight="1" x14ac:dyDescent="0.4">
      <c r="A36" s="23" t="s">
        <v>27</v>
      </c>
      <c r="C36" s="13">
        <v>0</v>
      </c>
      <c r="E36" s="13">
        <v>0</v>
      </c>
      <c r="G36" s="13">
        <v>0</v>
      </c>
      <c r="I36" s="13">
        <v>0</v>
      </c>
      <c r="K36" s="13">
        <v>240732</v>
      </c>
      <c r="M36" s="13">
        <v>5995949427</v>
      </c>
      <c r="O36" s="13">
        <v>5719261509</v>
      </c>
      <c r="Q36" s="66">
        <v>276687918</v>
      </c>
      <c r="R36" s="66"/>
    </row>
    <row r="37" spans="1:18" ht="21.75" customHeight="1" x14ac:dyDescent="0.4">
      <c r="A37" s="34" t="s">
        <v>70</v>
      </c>
      <c r="C37" s="15">
        <v>385048133</v>
      </c>
      <c r="E37" s="15">
        <v>1564666499002</v>
      </c>
      <c r="G37" s="15">
        <v>1517054776022</v>
      </c>
      <c r="I37" s="15">
        <v>47611722980</v>
      </c>
      <c r="K37" s="15">
        <v>501963633</v>
      </c>
      <c r="M37" s="15">
        <f>SUM(M8:M36)</f>
        <v>2358508836158</v>
      </c>
      <c r="O37" s="15">
        <v>2253986203979</v>
      </c>
      <c r="Q37" s="75">
        <v>104522632179</v>
      </c>
      <c r="R37" s="75"/>
    </row>
    <row r="42" spans="1:18" x14ac:dyDescent="0.4">
      <c r="M42" s="45"/>
    </row>
    <row r="43" spans="1:18" x14ac:dyDescent="0.4">
      <c r="M43" s="45"/>
    </row>
    <row r="44" spans="1:18" x14ac:dyDescent="0.4">
      <c r="M44" s="51"/>
    </row>
    <row r="45" spans="1:18" x14ac:dyDescent="0.4">
      <c r="M45" s="53"/>
    </row>
    <row r="46" spans="1:18" x14ac:dyDescent="0.4">
      <c r="M46" s="51"/>
    </row>
    <row r="47" spans="1:18" x14ac:dyDescent="0.4">
      <c r="M47" s="53"/>
    </row>
    <row r="49" spans="13:13" x14ac:dyDescent="0.4">
      <c r="M49" s="51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46"/>
  <sheetViews>
    <sheetView rightToLeft="1" tabSelected="1" workbookViewId="0">
      <selection activeCell="O46" sqref="O46"/>
    </sheetView>
  </sheetViews>
  <sheetFormatPr defaultRowHeight="15.75" x14ac:dyDescent="0.4"/>
  <cols>
    <col min="1" max="1" width="40.28515625" style="1" customWidth="1"/>
    <col min="2" max="2" width="1.28515625" style="1" customWidth="1"/>
    <col min="3" max="3" width="13.85546875" style="1" bestFit="1" customWidth="1"/>
    <col min="4" max="4" width="1.28515625" style="1" customWidth="1"/>
    <col min="5" max="5" width="17.5703125" style="1" bestFit="1" customWidth="1"/>
    <col min="6" max="6" width="1.28515625" style="1" customWidth="1"/>
    <col min="7" max="7" width="16.85546875" style="1" bestFit="1" customWidth="1"/>
    <col min="8" max="8" width="1.28515625" style="1" customWidth="1"/>
    <col min="9" max="9" width="16.140625" style="1" bestFit="1" customWidth="1"/>
    <col min="10" max="10" width="1.28515625" style="1" customWidth="1"/>
    <col min="11" max="11" width="13.85546875" style="1" bestFit="1" customWidth="1"/>
    <col min="12" max="12" width="1.28515625" style="1" customWidth="1"/>
    <col min="13" max="13" width="17.5703125" style="1" bestFit="1" customWidth="1"/>
    <col min="14" max="14" width="1.28515625" style="1" customWidth="1"/>
    <col min="15" max="15" width="17.7109375" style="1" bestFit="1" customWidth="1"/>
    <col min="16" max="16" width="1.28515625" style="1" customWidth="1"/>
    <col min="17" max="17" width="14.285156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 x14ac:dyDescent="0.4"/>
    <row r="5" spans="1:18" ht="24" x14ac:dyDescent="0.4">
      <c r="A5" s="57" t="s">
        <v>128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 x14ac:dyDescent="0.4">
      <c r="A6" s="58" t="s">
        <v>81</v>
      </c>
      <c r="C6" s="58" t="s">
        <v>93</v>
      </c>
      <c r="D6" s="58"/>
      <c r="E6" s="58"/>
      <c r="F6" s="58"/>
      <c r="G6" s="58"/>
      <c r="H6" s="58"/>
      <c r="I6" s="58"/>
      <c r="K6" s="58" t="s">
        <v>94</v>
      </c>
      <c r="L6" s="58"/>
      <c r="M6" s="58"/>
      <c r="N6" s="58"/>
      <c r="O6" s="58"/>
      <c r="P6" s="58"/>
      <c r="Q6" s="58"/>
      <c r="R6" s="58"/>
    </row>
    <row r="7" spans="1:18" ht="42" x14ac:dyDescent="0.4">
      <c r="A7" s="58"/>
      <c r="C7" s="33" t="s">
        <v>13</v>
      </c>
      <c r="D7" s="5"/>
      <c r="E7" s="33" t="s">
        <v>15</v>
      </c>
      <c r="F7" s="5"/>
      <c r="G7" s="33" t="s">
        <v>126</v>
      </c>
      <c r="H7" s="5"/>
      <c r="I7" s="33" t="s">
        <v>129</v>
      </c>
      <c r="K7" s="33" t="s">
        <v>13</v>
      </c>
      <c r="L7" s="5"/>
      <c r="M7" s="33" t="s">
        <v>15</v>
      </c>
      <c r="N7" s="5"/>
      <c r="O7" s="33" t="s">
        <v>126</v>
      </c>
      <c r="P7" s="5"/>
      <c r="Q7" s="74" t="s">
        <v>129</v>
      </c>
      <c r="R7" s="74"/>
    </row>
    <row r="8" spans="1:18" ht="21.75" customHeight="1" x14ac:dyDescent="0.4">
      <c r="A8" s="21" t="s">
        <v>63</v>
      </c>
      <c r="C8" s="8">
        <v>10147114</v>
      </c>
      <c r="E8" s="8">
        <v>94714476127</v>
      </c>
      <c r="G8" s="8">
        <v>98509994644</v>
      </c>
      <c r="I8" s="8">
        <v>-3795518516</v>
      </c>
      <c r="K8" s="8">
        <v>10147114</v>
      </c>
      <c r="M8" s="8">
        <v>94714476127</v>
      </c>
      <c r="O8" s="8">
        <v>98509994644</v>
      </c>
      <c r="Q8" s="61">
        <v>-3795518516</v>
      </c>
      <c r="R8" s="61"/>
    </row>
    <row r="9" spans="1:18" ht="21.75" customHeight="1" x14ac:dyDescent="0.4">
      <c r="A9" s="22" t="s">
        <v>67</v>
      </c>
      <c r="C9" s="10">
        <v>10154000</v>
      </c>
      <c r="E9" s="10">
        <v>231546810078</v>
      </c>
      <c r="G9" s="10">
        <v>196308109304</v>
      </c>
      <c r="I9" s="10">
        <v>35238700774</v>
      </c>
      <c r="K9" s="10">
        <v>10154000</v>
      </c>
      <c r="M9" s="10">
        <v>231546810078</v>
      </c>
      <c r="O9" s="10">
        <v>196308109304</v>
      </c>
      <c r="Q9" s="63">
        <v>35238700774</v>
      </c>
      <c r="R9" s="63"/>
    </row>
    <row r="10" spans="1:18" ht="21.75" customHeight="1" x14ac:dyDescent="0.4">
      <c r="A10" s="22" t="s">
        <v>65</v>
      </c>
      <c r="C10" s="10">
        <v>15413885</v>
      </c>
      <c r="E10" s="10">
        <v>196277028242</v>
      </c>
      <c r="G10" s="10">
        <v>199517787661</v>
      </c>
      <c r="I10" s="10">
        <v>-3240759418</v>
      </c>
      <c r="K10" s="10">
        <v>15413885</v>
      </c>
      <c r="M10" s="10">
        <v>196277028242</v>
      </c>
      <c r="O10" s="10">
        <v>199517787661</v>
      </c>
      <c r="Q10" s="63">
        <v>-3240759418</v>
      </c>
      <c r="R10" s="63"/>
    </row>
    <row r="11" spans="1:18" ht="21.75" customHeight="1" x14ac:dyDescent="0.4">
      <c r="A11" s="22" t="s">
        <v>43</v>
      </c>
      <c r="C11" s="10">
        <v>23816311</v>
      </c>
      <c r="E11" s="10">
        <v>60891081358</v>
      </c>
      <c r="G11" s="10">
        <v>55286021393</v>
      </c>
      <c r="I11" s="10">
        <v>5605059965</v>
      </c>
      <c r="K11" s="10">
        <v>23816311</v>
      </c>
      <c r="M11" s="10">
        <v>60891081358</v>
      </c>
      <c r="O11" s="10">
        <v>53896399775</v>
      </c>
      <c r="Q11" s="63">
        <v>6994681583</v>
      </c>
      <c r="R11" s="63"/>
    </row>
    <row r="12" spans="1:18" ht="21.75" customHeight="1" x14ac:dyDescent="0.4">
      <c r="A12" s="22" t="s">
        <v>23</v>
      </c>
      <c r="C12" s="10">
        <v>26021415</v>
      </c>
      <c r="E12" s="10">
        <v>75633902086</v>
      </c>
      <c r="G12" s="10">
        <v>72458529032</v>
      </c>
      <c r="I12" s="10">
        <v>3175373054</v>
      </c>
      <c r="K12" s="10">
        <v>26021415</v>
      </c>
      <c r="M12" s="10">
        <v>75633902086</v>
      </c>
      <c r="O12" s="10">
        <v>73736649175</v>
      </c>
      <c r="Q12" s="63">
        <v>1897252911</v>
      </c>
      <c r="R12" s="63"/>
    </row>
    <row r="13" spans="1:18" ht="21.75" customHeight="1" x14ac:dyDescent="0.4">
      <c r="A13" s="22" t="s">
        <v>61</v>
      </c>
      <c r="C13" s="10">
        <v>2878201</v>
      </c>
      <c r="E13" s="10">
        <v>19712811600</v>
      </c>
      <c r="G13" s="10">
        <v>18852829323</v>
      </c>
      <c r="I13" s="10">
        <v>859982277</v>
      </c>
      <c r="K13" s="10">
        <v>2878201</v>
      </c>
      <c r="M13" s="10">
        <v>19712811600</v>
      </c>
      <c r="O13" s="10">
        <v>18852829323</v>
      </c>
      <c r="Q13" s="63">
        <v>859982277</v>
      </c>
      <c r="R13" s="63"/>
    </row>
    <row r="14" spans="1:18" ht="21.75" customHeight="1" x14ac:dyDescent="0.4">
      <c r="A14" s="22" t="s">
        <v>39</v>
      </c>
      <c r="C14" s="10">
        <v>4100095</v>
      </c>
      <c r="E14" s="10">
        <v>35784641037</v>
      </c>
      <c r="G14" s="10">
        <v>37374674479</v>
      </c>
      <c r="I14" s="10">
        <v>-1590033441</v>
      </c>
      <c r="K14" s="10">
        <v>4100095</v>
      </c>
      <c r="M14" s="10">
        <v>35784641037</v>
      </c>
      <c r="O14" s="10">
        <v>35147476417</v>
      </c>
      <c r="Q14" s="63">
        <v>637164620</v>
      </c>
      <c r="R14" s="63"/>
    </row>
    <row r="15" spans="1:18" ht="21.75" customHeight="1" x14ac:dyDescent="0.4">
      <c r="A15" s="22" t="s">
        <v>36</v>
      </c>
      <c r="C15" s="10">
        <v>37961017</v>
      </c>
      <c r="E15" s="10">
        <v>63583725978</v>
      </c>
      <c r="G15" s="10">
        <v>52544291035</v>
      </c>
      <c r="I15" s="10">
        <v>11039434943</v>
      </c>
      <c r="K15" s="10">
        <v>37961017</v>
      </c>
      <c r="M15" s="10">
        <v>63583725978</v>
      </c>
      <c r="O15" s="10">
        <v>67934746564</v>
      </c>
      <c r="Q15" s="63">
        <v>-4351020585</v>
      </c>
      <c r="R15" s="63"/>
    </row>
    <row r="16" spans="1:18" ht="21.75" customHeight="1" x14ac:dyDescent="0.4">
      <c r="A16" s="22" t="s">
        <v>59</v>
      </c>
      <c r="C16" s="10">
        <v>33956663</v>
      </c>
      <c r="E16" s="10">
        <v>91137476308</v>
      </c>
      <c r="G16" s="10">
        <v>93655952641</v>
      </c>
      <c r="I16" s="10">
        <v>-2518476332</v>
      </c>
      <c r="K16" s="10">
        <v>33956663</v>
      </c>
      <c r="M16" s="10">
        <v>91137476308</v>
      </c>
      <c r="O16" s="10">
        <v>73483809636</v>
      </c>
      <c r="Q16" s="63">
        <v>17653666672</v>
      </c>
      <c r="R16" s="63"/>
    </row>
    <row r="17" spans="1:18" ht="21.75" customHeight="1" x14ac:dyDescent="0.4">
      <c r="A17" s="22" t="s">
        <v>38</v>
      </c>
      <c r="C17" s="10">
        <v>2866659</v>
      </c>
      <c r="E17" s="10">
        <v>134415744215</v>
      </c>
      <c r="G17" s="10">
        <v>114853037637</v>
      </c>
      <c r="I17" s="10">
        <v>19562706578</v>
      </c>
      <c r="K17" s="10">
        <v>2866659</v>
      </c>
      <c r="M17" s="10">
        <v>134415744215</v>
      </c>
      <c r="O17" s="10">
        <v>107223703887</v>
      </c>
      <c r="Q17" s="63">
        <v>27192040328</v>
      </c>
      <c r="R17" s="63"/>
    </row>
    <row r="18" spans="1:18" ht="21.75" customHeight="1" x14ac:dyDescent="0.4">
      <c r="A18" s="22" t="s">
        <v>28</v>
      </c>
      <c r="C18" s="10">
        <v>8537061</v>
      </c>
      <c r="E18" s="10">
        <v>321629461959</v>
      </c>
      <c r="G18" s="10">
        <v>299757229817</v>
      </c>
      <c r="I18" s="10">
        <v>21872232142</v>
      </c>
      <c r="K18" s="10">
        <v>8537061</v>
      </c>
      <c r="M18" s="10">
        <v>321629461959</v>
      </c>
      <c r="O18" s="10">
        <v>270143289339</v>
      </c>
      <c r="Q18" s="63">
        <v>51486172620</v>
      </c>
      <c r="R18" s="63"/>
    </row>
    <row r="19" spans="1:18" ht="21.75" customHeight="1" x14ac:dyDescent="0.4">
      <c r="A19" s="22" t="s">
        <v>32</v>
      </c>
      <c r="C19" s="10">
        <v>3204771</v>
      </c>
      <c r="E19" s="10">
        <v>93277372495</v>
      </c>
      <c r="G19" s="10">
        <v>82605268743</v>
      </c>
      <c r="I19" s="10">
        <v>10672103752</v>
      </c>
      <c r="K19" s="10">
        <v>3204771</v>
      </c>
      <c r="M19" s="10">
        <v>93277372495</v>
      </c>
      <c r="O19" s="10">
        <v>84580404363</v>
      </c>
      <c r="Q19" s="63">
        <v>8696968132</v>
      </c>
      <c r="R19" s="63"/>
    </row>
    <row r="20" spans="1:18" ht="21.75" customHeight="1" x14ac:dyDescent="0.4">
      <c r="A20" s="22" t="s">
        <v>25</v>
      </c>
      <c r="C20" s="10">
        <v>41774987</v>
      </c>
      <c r="E20" s="10">
        <v>122461429764</v>
      </c>
      <c r="G20" s="10">
        <v>94597198034</v>
      </c>
      <c r="I20" s="10">
        <v>27864231730</v>
      </c>
      <c r="K20" s="10">
        <v>41774987</v>
      </c>
      <c r="M20" s="10">
        <v>122461429764</v>
      </c>
      <c r="O20" s="10">
        <v>93019193853</v>
      </c>
      <c r="Q20" s="63">
        <v>29442235911</v>
      </c>
      <c r="R20" s="63"/>
    </row>
    <row r="21" spans="1:18" ht="21.75" customHeight="1" x14ac:dyDescent="0.4">
      <c r="A21" s="2" t="s">
        <v>40</v>
      </c>
      <c r="C21" s="10">
        <v>37364982</v>
      </c>
      <c r="E21" s="10">
        <v>65073940945</v>
      </c>
      <c r="G21" s="10">
        <v>56650619134</v>
      </c>
      <c r="I21" s="10">
        <v>8423321811</v>
      </c>
      <c r="K21" s="10">
        <v>37364982</v>
      </c>
      <c r="M21" s="10">
        <v>65073940945</v>
      </c>
      <c r="O21" s="10">
        <v>55264913434</v>
      </c>
      <c r="Q21" s="63">
        <v>9809027511</v>
      </c>
      <c r="R21" s="63"/>
    </row>
    <row r="22" spans="1:18" ht="21.75" customHeight="1" x14ac:dyDescent="0.4">
      <c r="A22" s="22" t="s">
        <v>55</v>
      </c>
      <c r="C22" s="10">
        <v>16585680</v>
      </c>
      <c r="E22" s="10">
        <v>110792607770</v>
      </c>
      <c r="G22" s="10">
        <v>92911626045</v>
      </c>
      <c r="I22" s="10">
        <v>17880981725</v>
      </c>
      <c r="K22" s="10">
        <v>16585680</v>
      </c>
      <c r="M22" s="10">
        <v>110792607770</v>
      </c>
      <c r="O22" s="10">
        <v>75675307978</v>
      </c>
      <c r="Q22" s="63">
        <v>35117299792</v>
      </c>
      <c r="R22" s="63"/>
    </row>
    <row r="23" spans="1:18" ht="21.75" customHeight="1" x14ac:dyDescent="0.4">
      <c r="A23" s="22" t="s">
        <v>34</v>
      </c>
      <c r="C23" s="10">
        <v>1993229</v>
      </c>
      <c r="E23" s="10">
        <v>14265858869</v>
      </c>
      <c r="G23" s="10">
        <v>10784619141</v>
      </c>
      <c r="I23" s="10">
        <v>3481239728</v>
      </c>
      <c r="K23" s="10">
        <v>1993229</v>
      </c>
      <c r="M23" s="10">
        <v>14265858869</v>
      </c>
      <c r="O23" s="10">
        <v>12462812835</v>
      </c>
      <c r="Q23" s="63">
        <v>1803046034</v>
      </c>
      <c r="R23" s="63"/>
    </row>
    <row r="24" spans="1:18" ht="21.75" customHeight="1" x14ac:dyDescent="0.4">
      <c r="A24" s="22" t="s">
        <v>54</v>
      </c>
      <c r="C24" s="10">
        <v>49160469</v>
      </c>
      <c r="E24" s="10">
        <v>385568237612</v>
      </c>
      <c r="G24" s="10">
        <v>320850805123</v>
      </c>
      <c r="I24" s="10">
        <v>64717432489</v>
      </c>
      <c r="K24" s="10">
        <v>49160469</v>
      </c>
      <c r="M24" s="10">
        <v>385568237612</v>
      </c>
      <c r="O24" s="10">
        <v>306983807623</v>
      </c>
      <c r="Q24" s="63">
        <v>78584429989</v>
      </c>
      <c r="R24" s="63"/>
    </row>
    <row r="25" spans="1:18" ht="21.75" customHeight="1" x14ac:dyDescent="0.4">
      <c r="A25" s="22" t="s">
        <v>37</v>
      </c>
      <c r="C25" s="10">
        <v>48845747</v>
      </c>
      <c r="E25" s="10">
        <v>514684216936</v>
      </c>
      <c r="G25" s="10">
        <v>380672100073</v>
      </c>
      <c r="I25" s="10">
        <v>134012116863</v>
      </c>
      <c r="K25" s="10">
        <v>48845747</v>
      </c>
      <c r="M25" s="10">
        <v>514684216936</v>
      </c>
      <c r="O25" s="10">
        <v>338914701466</v>
      </c>
      <c r="Q25" s="63">
        <v>175769515470</v>
      </c>
      <c r="R25" s="63"/>
    </row>
    <row r="26" spans="1:18" ht="21.75" customHeight="1" x14ac:dyDescent="0.4">
      <c r="A26" s="22" t="s">
        <v>50</v>
      </c>
      <c r="C26" s="10">
        <v>86350832</v>
      </c>
      <c r="E26" s="10">
        <v>321888917061</v>
      </c>
      <c r="G26" s="10">
        <v>266118068530</v>
      </c>
      <c r="I26" s="10">
        <v>55770848531</v>
      </c>
      <c r="K26" s="10">
        <v>86350832</v>
      </c>
      <c r="M26" s="10">
        <v>321888917061</v>
      </c>
      <c r="O26" s="10">
        <v>276741977905</v>
      </c>
      <c r="Q26" s="63">
        <v>45146939156</v>
      </c>
      <c r="R26" s="63"/>
    </row>
    <row r="27" spans="1:18" ht="21.75" customHeight="1" x14ac:dyDescent="0.4">
      <c r="A27" s="22" t="s">
        <v>21</v>
      </c>
      <c r="C27" s="10">
        <v>133325461</v>
      </c>
      <c r="E27" s="10">
        <v>429669309751</v>
      </c>
      <c r="G27" s="10">
        <v>327621815644</v>
      </c>
      <c r="I27" s="10">
        <v>102047494107</v>
      </c>
      <c r="K27" s="10">
        <v>133325461</v>
      </c>
      <c r="M27" s="10">
        <v>429669309751</v>
      </c>
      <c r="O27" s="10">
        <v>315805624941</v>
      </c>
      <c r="Q27" s="63">
        <v>113863684810</v>
      </c>
      <c r="R27" s="63"/>
    </row>
    <row r="28" spans="1:18" ht="21.75" customHeight="1" x14ac:dyDescent="0.4">
      <c r="A28" s="22" t="s">
        <v>64</v>
      </c>
      <c r="C28" s="10">
        <v>61834998</v>
      </c>
      <c r="E28" s="10">
        <v>136211048752</v>
      </c>
      <c r="G28" s="10">
        <v>137368472614</v>
      </c>
      <c r="I28" s="10">
        <v>-1157423861</v>
      </c>
      <c r="K28" s="10">
        <v>61834998</v>
      </c>
      <c r="M28" s="10">
        <v>136211048752</v>
      </c>
      <c r="O28" s="10">
        <v>137368472614</v>
      </c>
      <c r="Q28" s="63">
        <v>-1157423861</v>
      </c>
      <c r="R28" s="63"/>
    </row>
    <row r="29" spans="1:18" ht="21.75" customHeight="1" x14ac:dyDescent="0.4">
      <c r="A29" s="22" t="s">
        <v>47</v>
      </c>
      <c r="C29" s="10">
        <v>86391149</v>
      </c>
      <c r="E29" s="10">
        <v>497228534431</v>
      </c>
      <c r="G29" s="10">
        <v>405892353191</v>
      </c>
      <c r="I29" s="10">
        <v>91336181240</v>
      </c>
      <c r="K29" s="10">
        <v>86391149</v>
      </c>
      <c r="M29" s="10">
        <v>497228534431</v>
      </c>
      <c r="O29" s="10">
        <v>369948873337</v>
      </c>
      <c r="Q29" s="63">
        <v>127279661094</v>
      </c>
      <c r="R29" s="63"/>
    </row>
    <row r="30" spans="1:18" ht="21.75" customHeight="1" x14ac:dyDescent="0.4">
      <c r="A30" s="22" t="s">
        <v>68</v>
      </c>
      <c r="C30" s="10">
        <v>57272509</v>
      </c>
      <c r="E30" s="10">
        <v>227670018548</v>
      </c>
      <c r="G30" s="10">
        <v>205542605181</v>
      </c>
      <c r="I30" s="10">
        <v>22127413367</v>
      </c>
      <c r="K30" s="10">
        <v>57272509</v>
      </c>
      <c r="M30" s="10">
        <v>227670018548</v>
      </c>
      <c r="O30" s="10">
        <v>205542605181</v>
      </c>
      <c r="Q30" s="63">
        <v>22127413367</v>
      </c>
      <c r="R30" s="63"/>
    </row>
    <row r="31" spans="1:18" ht="21.75" customHeight="1" x14ac:dyDescent="0.4">
      <c r="A31" s="22" t="s">
        <v>24</v>
      </c>
      <c r="C31" s="10">
        <v>1103869</v>
      </c>
      <c r="E31" s="10">
        <v>55194239266</v>
      </c>
      <c r="G31" s="10">
        <v>49564618288</v>
      </c>
      <c r="I31" s="10">
        <v>5629620978</v>
      </c>
      <c r="K31" s="10">
        <v>1103869</v>
      </c>
      <c r="M31" s="10">
        <v>55194239266</v>
      </c>
      <c r="O31" s="10">
        <v>47845382570</v>
      </c>
      <c r="Q31" s="63">
        <v>7348856696</v>
      </c>
      <c r="R31" s="63"/>
    </row>
    <row r="32" spans="1:18" ht="21.75" customHeight="1" x14ac:dyDescent="0.4">
      <c r="A32" s="22" t="s">
        <v>42</v>
      </c>
      <c r="C32" s="10">
        <v>13122575</v>
      </c>
      <c r="E32" s="10">
        <v>35546250724</v>
      </c>
      <c r="G32" s="10">
        <v>30929012840</v>
      </c>
      <c r="I32" s="10">
        <v>4617237884</v>
      </c>
      <c r="K32" s="10">
        <v>13122575</v>
      </c>
      <c r="M32" s="10">
        <v>35546250724</v>
      </c>
      <c r="O32" s="10">
        <v>32592894328</v>
      </c>
      <c r="Q32" s="63">
        <v>2953356396</v>
      </c>
      <c r="R32" s="63"/>
    </row>
    <row r="33" spans="1:18" ht="21.75" customHeight="1" x14ac:dyDescent="0.4">
      <c r="A33" s="22" t="s">
        <v>62</v>
      </c>
      <c r="C33" s="10">
        <v>1585501</v>
      </c>
      <c r="E33" s="10">
        <v>46226053001</v>
      </c>
      <c r="G33" s="10">
        <v>46371790258</v>
      </c>
      <c r="I33" s="10">
        <v>-145737256</v>
      </c>
      <c r="K33" s="10">
        <v>1585501</v>
      </c>
      <c r="M33" s="10">
        <v>46226053001</v>
      </c>
      <c r="O33" s="10">
        <v>46371790258</v>
      </c>
      <c r="Q33" s="63">
        <v>-145737256</v>
      </c>
      <c r="R33" s="63"/>
    </row>
    <row r="34" spans="1:18" ht="21.75" customHeight="1" x14ac:dyDescent="0.4">
      <c r="A34" s="22" t="s">
        <v>103</v>
      </c>
      <c r="C34" s="10">
        <v>42080</v>
      </c>
      <c r="E34" s="10">
        <v>275103971656</v>
      </c>
      <c r="G34" s="10">
        <v>252292158919</v>
      </c>
      <c r="I34" s="10">
        <v>22811812737</v>
      </c>
      <c r="K34" s="10">
        <v>42080</v>
      </c>
      <c r="M34" s="10">
        <v>275103971656</v>
      </c>
      <c r="O34" s="10">
        <v>208635669760</v>
      </c>
      <c r="Q34" s="63">
        <v>66468301896</v>
      </c>
      <c r="R34" s="63"/>
    </row>
    <row r="35" spans="1:18" ht="21.75" customHeight="1" x14ac:dyDescent="0.4">
      <c r="A35" s="22" t="s">
        <v>20</v>
      </c>
      <c r="C35" s="10">
        <v>200915876</v>
      </c>
      <c r="E35" s="10">
        <v>385460423217</v>
      </c>
      <c r="G35" s="10">
        <v>314715450746</v>
      </c>
      <c r="I35" s="10">
        <v>70744972471</v>
      </c>
      <c r="K35" s="10">
        <v>200915876</v>
      </c>
      <c r="M35" s="10">
        <v>385460423217</v>
      </c>
      <c r="O35" s="10">
        <v>308866062926</v>
      </c>
      <c r="Q35" s="63">
        <v>76594360291</v>
      </c>
      <c r="R35" s="63"/>
    </row>
    <row r="36" spans="1:18" ht="21.75" customHeight="1" x14ac:dyDescent="0.4">
      <c r="A36" s="22" t="s">
        <v>58</v>
      </c>
      <c r="C36" s="10">
        <v>6984053</v>
      </c>
      <c r="E36" s="10">
        <v>73382202640</v>
      </c>
      <c r="G36" s="10">
        <v>57916643417</v>
      </c>
      <c r="I36" s="10">
        <v>15465559223</v>
      </c>
      <c r="K36" s="10">
        <v>6984053</v>
      </c>
      <c r="M36" s="10">
        <v>73382202640</v>
      </c>
      <c r="O36" s="10">
        <v>57024621228</v>
      </c>
      <c r="Q36" s="63">
        <v>16357581412</v>
      </c>
      <c r="R36" s="63"/>
    </row>
    <row r="37" spans="1:18" ht="21.75" customHeight="1" x14ac:dyDescent="0.4">
      <c r="A37" s="22" t="s">
        <v>56</v>
      </c>
      <c r="C37" s="10">
        <v>50000000</v>
      </c>
      <c r="E37" s="10">
        <v>49702500000</v>
      </c>
      <c r="G37" s="10">
        <v>49702500000</v>
      </c>
      <c r="I37" s="10">
        <v>0</v>
      </c>
      <c r="K37" s="10">
        <v>50000000</v>
      </c>
      <c r="M37" s="10">
        <v>49702500000</v>
      </c>
      <c r="O37" s="10">
        <v>49702500000</v>
      </c>
      <c r="Q37" s="63">
        <v>0</v>
      </c>
      <c r="R37" s="63"/>
    </row>
    <row r="38" spans="1:18" ht="21.75" customHeight="1" x14ac:dyDescent="0.4">
      <c r="A38" s="22" t="s">
        <v>66</v>
      </c>
      <c r="C38" s="10">
        <v>50405187</v>
      </c>
      <c r="E38" s="10">
        <v>211644686404</v>
      </c>
      <c r="G38" s="10">
        <v>215199646705</v>
      </c>
      <c r="I38" s="10">
        <v>-3554960300</v>
      </c>
      <c r="K38" s="10">
        <v>50405187</v>
      </c>
      <c r="M38" s="10">
        <v>211644686404</v>
      </c>
      <c r="O38" s="10">
        <v>215199646705</v>
      </c>
      <c r="Q38" s="63">
        <v>-3554960300</v>
      </c>
      <c r="R38" s="63"/>
    </row>
    <row r="39" spans="1:18" ht="21.75" customHeight="1" x14ac:dyDescent="0.4">
      <c r="A39" s="22" t="s">
        <v>26</v>
      </c>
      <c r="C39" s="10">
        <v>1938526</v>
      </c>
      <c r="E39" s="10">
        <v>21697927333</v>
      </c>
      <c r="G39" s="10">
        <v>20984940378</v>
      </c>
      <c r="I39" s="10">
        <v>712986955</v>
      </c>
      <c r="K39" s="10">
        <v>1938526</v>
      </c>
      <c r="M39" s="10">
        <v>21697927333</v>
      </c>
      <c r="O39" s="10">
        <v>21736467168</v>
      </c>
      <c r="Q39" s="63">
        <v>-38539834</v>
      </c>
      <c r="R39" s="63"/>
    </row>
    <row r="40" spans="1:18" ht="21.75" customHeight="1" x14ac:dyDescent="0.4">
      <c r="A40" s="22" t="s">
        <v>57</v>
      </c>
      <c r="C40" s="10">
        <v>12300207</v>
      </c>
      <c r="E40" s="10">
        <v>43026886083</v>
      </c>
      <c r="G40" s="10">
        <v>35135842419</v>
      </c>
      <c r="I40" s="10">
        <v>7891043664</v>
      </c>
      <c r="K40" s="10">
        <v>12300207</v>
      </c>
      <c r="M40" s="10">
        <v>43026886083</v>
      </c>
      <c r="O40" s="10">
        <v>35064866015</v>
      </c>
      <c r="Q40" s="63">
        <v>7962020068</v>
      </c>
      <c r="R40" s="63"/>
    </row>
    <row r="41" spans="1:18" ht="21.75" customHeight="1" x14ac:dyDescent="0.4">
      <c r="A41" s="22" t="s">
        <v>27</v>
      </c>
      <c r="C41" s="10">
        <v>2281145</v>
      </c>
      <c r="E41" s="10">
        <v>67913787008</v>
      </c>
      <c r="G41" s="10">
        <v>58730119649</v>
      </c>
      <c r="I41" s="10">
        <v>9183667359</v>
      </c>
      <c r="K41" s="10">
        <v>2281145</v>
      </c>
      <c r="M41" s="10">
        <v>67913787008</v>
      </c>
      <c r="O41" s="10">
        <v>54194975272</v>
      </c>
      <c r="Q41" s="63">
        <v>13718811736</v>
      </c>
      <c r="R41" s="63"/>
    </row>
    <row r="42" spans="1:18" ht="21.75" customHeight="1" x14ac:dyDescent="0.4">
      <c r="A42" s="22" t="s">
        <v>33</v>
      </c>
      <c r="C42" s="10">
        <v>39338939</v>
      </c>
      <c r="E42" s="10">
        <v>165765553734</v>
      </c>
      <c r="G42" s="10">
        <v>172441967688</v>
      </c>
      <c r="I42" s="10">
        <v>-6676413953</v>
      </c>
      <c r="K42" s="10">
        <v>39338939</v>
      </c>
      <c r="M42" s="10">
        <v>165765553734</v>
      </c>
      <c r="O42" s="10">
        <v>170999221041</v>
      </c>
      <c r="Q42" s="63">
        <v>-5233667306</v>
      </c>
      <c r="R42" s="63"/>
    </row>
    <row r="43" spans="1:18" ht="21.75" customHeight="1" x14ac:dyDescent="0.4">
      <c r="A43" s="23" t="s">
        <v>69</v>
      </c>
      <c r="C43" s="13">
        <v>10000000</v>
      </c>
      <c r="E43" s="13">
        <v>49195534500</v>
      </c>
      <c r="G43" s="13">
        <v>41847963107</v>
      </c>
      <c r="I43" s="13">
        <v>7347571393</v>
      </c>
      <c r="K43" s="13">
        <v>10000000</v>
      </c>
      <c r="M43" s="13">
        <v>49195534500</v>
      </c>
      <c r="O43" s="13">
        <v>41847963107</v>
      </c>
      <c r="Q43" s="66">
        <v>7347571393</v>
      </c>
      <c r="R43" s="66"/>
    </row>
    <row r="44" spans="1:18" ht="21.75" customHeight="1" x14ac:dyDescent="0.4">
      <c r="A44" s="34" t="s">
        <v>70</v>
      </c>
      <c r="C44" s="15">
        <v>1189975193</v>
      </c>
      <c r="E44" s="15">
        <v>5723978667488</v>
      </c>
      <c r="G44" s="15">
        <v>4966566662833</v>
      </c>
      <c r="I44" s="15">
        <v>757412004663</v>
      </c>
      <c r="K44" s="15">
        <v>1189975193</v>
      </c>
      <c r="M44" s="15">
        <v>5723978667488</v>
      </c>
      <c r="O44" s="15">
        <v>4757145551633</v>
      </c>
      <c r="Q44" s="75">
        <v>966833115863</v>
      </c>
      <c r="R44" s="75"/>
    </row>
    <row r="46" spans="1:18" x14ac:dyDescent="0.4">
      <c r="O46" s="53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60"/>
  <sheetViews>
    <sheetView rightToLeft="1" topLeftCell="H1" workbookViewId="0">
      <selection activeCell="N89" sqref="N89"/>
    </sheetView>
  </sheetViews>
  <sheetFormatPr defaultRowHeight="15.75" x14ac:dyDescent="0.4"/>
  <cols>
    <col min="1" max="2" width="2.5703125" style="1" customWidth="1"/>
    <col min="3" max="3" width="23.42578125" style="1" customWidth="1"/>
    <col min="4" max="5" width="1.28515625" style="1" customWidth="1"/>
    <col min="6" max="6" width="13.7109375" style="1" bestFit="1" customWidth="1"/>
    <col min="7" max="7" width="1.28515625" style="1" customWidth="1"/>
    <col min="8" max="8" width="17.7109375" style="1" bestFit="1" customWidth="1"/>
    <col min="9" max="9" width="1.28515625" style="1" customWidth="1"/>
    <col min="10" max="10" width="17.85546875" style="1" bestFit="1" customWidth="1"/>
    <col min="11" max="11" width="1.28515625" style="1" customWidth="1"/>
    <col min="12" max="12" width="14.28515625" style="1" customWidth="1"/>
    <col min="13" max="13" width="1.28515625" style="1" customWidth="1"/>
    <col min="14" max="14" width="17.85546875" style="1" bestFit="1" customWidth="1"/>
    <col min="15" max="15" width="1.28515625" style="1" customWidth="1"/>
    <col min="16" max="16" width="14.28515625" style="41" customWidth="1"/>
    <col min="17" max="17" width="1.28515625" style="1" customWidth="1"/>
    <col min="18" max="18" width="17.28515625" style="1" bestFit="1" customWidth="1"/>
    <col min="19" max="19" width="1.28515625" style="1" customWidth="1"/>
    <col min="20" max="20" width="15.5703125" style="1" customWidth="1"/>
    <col min="21" max="21" width="1.28515625" style="1" customWidth="1"/>
    <col min="22" max="22" width="15.5703125" style="1" customWidth="1"/>
    <col min="23" max="23" width="1.28515625" style="1" customWidth="1"/>
    <col min="24" max="24" width="17.7109375" style="1" bestFit="1" customWidth="1"/>
    <col min="25" max="25" width="1.28515625" style="1" customWidth="1"/>
    <col min="26" max="26" width="17.5703125" style="1" bestFit="1" customWidth="1"/>
    <col min="27" max="27" width="1.28515625" style="1" customWidth="1"/>
    <col min="28" max="28" width="18.28515625" style="1" bestFit="1" customWidth="1"/>
    <col min="29" max="29" width="0.28515625" style="1" customWidth="1"/>
    <col min="30" max="16384" width="9.140625" style="1"/>
  </cols>
  <sheetData>
    <row r="1" spans="1:28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21.75" customHeight="1" x14ac:dyDescent="0.4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24" x14ac:dyDescent="0.4">
      <c r="A4" s="4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4" x14ac:dyDescent="0.4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21" x14ac:dyDescent="0.4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21" x14ac:dyDescent="0.4">
      <c r="F7" s="5"/>
      <c r="G7" s="5"/>
      <c r="H7" s="5"/>
      <c r="I7" s="5"/>
      <c r="J7" s="5"/>
      <c r="L7" s="59" t="s">
        <v>10</v>
      </c>
      <c r="M7" s="59"/>
      <c r="N7" s="59"/>
      <c r="O7" s="5"/>
      <c r="P7" s="59" t="s">
        <v>11</v>
      </c>
      <c r="Q7" s="59"/>
      <c r="R7" s="59"/>
      <c r="T7" s="5"/>
      <c r="U7" s="5"/>
      <c r="V7" s="5"/>
      <c r="W7" s="5"/>
      <c r="X7" s="5"/>
      <c r="Y7" s="5"/>
      <c r="Z7" s="5"/>
      <c r="AA7" s="5"/>
      <c r="AB7" s="5"/>
    </row>
    <row r="8" spans="1:28" ht="21" x14ac:dyDescent="0.4">
      <c r="A8" s="58" t="s">
        <v>12</v>
      </c>
      <c r="B8" s="58"/>
      <c r="C8" s="58"/>
      <c r="E8" s="58" t="s">
        <v>13</v>
      </c>
      <c r="F8" s="58"/>
      <c r="H8" s="6" t="s">
        <v>14</v>
      </c>
      <c r="J8" s="6" t="s">
        <v>15</v>
      </c>
      <c r="L8" s="7" t="s">
        <v>13</v>
      </c>
      <c r="M8" s="5"/>
      <c r="N8" s="7" t="s">
        <v>14</v>
      </c>
      <c r="P8" s="36" t="s">
        <v>13</v>
      </c>
      <c r="Q8" s="5"/>
      <c r="R8" s="7" t="s">
        <v>16</v>
      </c>
      <c r="T8" s="6" t="s">
        <v>13</v>
      </c>
      <c r="V8" s="6" t="s">
        <v>17</v>
      </c>
      <c r="X8" s="6" t="s">
        <v>14</v>
      </c>
      <c r="Z8" s="6" t="s">
        <v>15</v>
      </c>
      <c r="AB8" s="6" t="s">
        <v>18</v>
      </c>
    </row>
    <row r="9" spans="1:28" ht="21.75" customHeight="1" x14ac:dyDescent="0.4">
      <c r="A9" s="60" t="s">
        <v>19</v>
      </c>
      <c r="B9" s="60"/>
      <c r="C9" s="60"/>
      <c r="E9" s="61">
        <v>64991894</v>
      </c>
      <c r="F9" s="61"/>
      <c r="H9" s="8">
        <v>104056493732</v>
      </c>
      <c r="J9" s="8">
        <v>103885149106.966</v>
      </c>
      <c r="L9" s="8">
        <v>0</v>
      </c>
      <c r="N9" s="8">
        <v>0</v>
      </c>
      <c r="P9" s="37">
        <v>-64991894</v>
      </c>
      <c r="R9" s="8">
        <v>116202331131</v>
      </c>
      <c r="T9" s="8">
        <v>0</v>
      </c>
      <c r="V9" s="8">
        <v>0</v>
      </c>
      <c r="X9" s="8">
        <v>0</v>
      </c>
      <c r="Z9" s="8">
        <v>0</v>
      </c>
      <c r="AB9" s="9">
        <v>0</v>
      </c>
    </row>
    <row r="10" spans="1:28" ht="21.75" customHeight="1" x14ac:dyDescent="0.4">
      <c r="A10" s="62" t="s">
        <v>20</v>
      </c>
      <c r="B10" s="62"/>
      <c r="C10" s="62"/>
      <c r="E10" s="63">
        <v>125200000</v>
      </c>
      <c r="F10" s="63"/>
      <c r="H10" s="10">
        <v>184485696295</v>
      </c>
      <c r="J10" s="10">
        <v>180459837000</v>
      </c>
      <c r="L10" s="10">
        <v>75715876</v>
      </c>
      <c r="N10" s="10">
        <v>134255613746</v>
      </c>
      <c r="P10" s="38">
        <v>0</v>
      </c>
      <c r="R10" s="10">
        <v>0</v>
      </c>
      <c r="T10" s="10">
        <v>200915876</v>
      </c>
      <c r="V10" s="10">
        <v>1930</v>
      </c>
      <c r="X10" s="10">
        <v>318741310041</v>
      </c>
      <c r="Z10" s="10">
        <v>385460423217.95398</v>
      </c>
      <c r="AB10" s="11">
        <v>6.51</v>
      </c>
    </row>
    <row r="11" spans="1:28" ht="21.75" customHeight="1" x14ac:dyDescent="0.4">
      <c r="A11" s="62" t="s">
        <v>21</v>
      </c>
      <c r="B11" s="62"/>
      <c r="C11" s="62"/>
      <c r="E11" s="63">
        <v>61590248</v>
      </c>
      <c r="F11" s="63"/>
      <c r="H11" s="10">
        <v>133566078633</v>
      </c>
      <c r="J11" s="10">
        <v>141610617074.43701</v>
      </c>
      <c r="L11" s="10">
        <v>71735213</v>
      </c>
      <c r="N11" s="10">
        <v>186011198570</v>
      </c>
      <c r="P11" s="38">
        <v>0</v>
      </c>
      <c r="R11" s="10">
        <v>0</v>
      </c>
      <c r="T11" s="10">
        <v>133325461</v>
      </c>
      <c r="V11" s="10">
        <v>3242</v>
      </c>
      <c r="X11" s="10">
        <v>319577277203</v>
      </c>
      <c r="Z11" s="10">
        <v>429669309751.85602</v>
      </c>
      <c r="AB11" s="11">
        <v>7.26</v>
      </c>
    </row>
    <row r="12" spans="1:28" ht="21.75" customHeight="1" x14ac:dyDescent="0.4">
      <c r="A12" s="62" t="s">
        <v>22</v>
      </c>
      <c r="B12" s="62"/>
      <c r="C12" s="62"/>
      <c r="E12" s="63">
        <v>542520</v>
      </c>
      <c r="F12" s="63"/>
      <c r="H12" s="10">
        <v>3129355459</v>
      </c>
      <c r="J12" s="10">
        <v>3192608675.52</v>
      </c>
      <c r="L12" s="10">
        <v>0</v>
      </c>
      <c r="N12" s="10">
        <v>0</v>
      </c>
      <c r="P12" s="38">
        <v>-542520</v>
      </c>
      <c r="R12" s="10">
        <v>3229748809</v>
      </c>
      <c r="T12" s="10">
        <v>0</v>
      </c>
      <c r="V12" s="10">
        <v>0</v>
      </c>
      <c r="X12" s="10">
        <v>0</v>
      </c>
      <c r="Z12" s="10">
        <v>0</v>
      </c>
      <c r="AB12" s="11">
        <v>0</v>
      </c>
    </row>
    <row r="13" spans="1:28" ht="21.75" customHeight="1" x14ac:dyDescent="0.4">
      <c r="A13" s="62" t="s">
        <v>23</v>
      </c>
      <c r="B13" s="62"/>
      <c r="C13" s="62"/>
      <c r="E13" s="63">
        <v>14778971</v>
      </c>
      <c r="F13" s="63"/>
      <c r="H13" s="10">
        <v>47807208494</v>
      </c>
      <c r="J13" s="10">
        <v>40253438975.787003</v>
      </c>
      <c r="L13" s="10">
        <v>11242444</v>
      </c>
      <c r="N13" s="10">
        <v>32205090057</v>
      </c>
      <c r="P13" s="38">
        <v>0</v>
      </c>
      <c r="R13" s="10">
        <v>0</v>
      </c>
      <c r="T13" s="10">
        <v>26021415</v>
      </c>
      <c r="V13" s="10">
        <v>2924</v>
      </c>
      <c r="X13" s="10">
        <v>80012298551</v>
      </c>
      <c r="Z13" s="10">
        <v>75633902086.113007</v>
      </c>
      <c r="AB13" s="11">
        <v>1.28</v>
      </c>
    </row>
    <row r="14" spans="1:28" ht="21.75" customHeight="1" x14ac:dyDescent="0.4">
      <c r="A14" s="62" t="s">
        <v>24</v>
      </c>
      <c r="B14" s="62"/>
      <c r="C14" s="62"/>
      <c r="E14" s="63">
        <v>537120</v>
      </c>
      <c r="F14" s="63"/>
      <c r="H14" s="10">
        <v>21201007292</v>
      </c>
      <c r="J14" s="10">
        <v>23492661984</v>
      </c>
      <c r="L14" s="10">
        <v>566749</v>
      </c>
      <c r="N14" s="10">
        <v>26071956304</v>
      </c>
      <c r="P14" s="38">
        <v>0</v>
      </c>
      <c r="R14" s="10">
        <v>0</v>
      </c>
      <c r="T14" s="10">
        <v>1103869</v>
      </c>
      <c r="V14" s="10">
        <v>50300</v>
      </c>
      <c r="X14" s="10">
        <v>47272963596</v>
      </c>
      <c r="Z14" s="10">
        <v>55194239266.334999</v>
      </c>
      <c r="AB14" s="11">
        <v>0.93</v>
      </c>
    </row>
    <row r="15" spans="1:28" ht="21.75" customHeight="1" x14ac:dyDescent="0.4">
      <c r="A15" s="62" t="s">
        <v>25</v>
      </c>
      <c r="B15" s="62"/>
      <c r="C15" s="62"/>
      <c r="E15" s="63">
        <v>41774987</v>
      </c>
      <c r="F15" s="63"/>
      <c r="H15" s="10">
        <v>113280407461</v>
      </c>
      <c r="J15" s="10">
        <v>94597198034.703293</v>
      </c>
      <c r="L15" s="10">
        <v>0</v>
      </c>
      <c r="N15" s="10">
        <v>0</v>
      </c>
      <c r="P15" s="38">
        <v>0</v>
      </c>
      <c r="R15" s="10">
        <v>0</v>
      </c>
      <c r="T15" s="10">
        <v>41774987</v>
      </c>
      <c r="V15" s="10">
        <v>2949</v>
      </c>
      <c r="X15" s="10">
        <v>113280407461</v>
      </c>
      <c r="Z15" s="10">
        <v>122461429764.855</v>
      </c>
      <c r="AB15" s="11">
        <v>2.0699999999999998</v>
      </c>
    </row>
    <row r="16" spans="1:28" ht="21.75" customHeight="1" x14ac:dyDescent="0.4">
      <c r="A16" s="62" t="s">
        <v>26</v>
      </c>
      <c r="B16" s="62"/>
      <c r="C16" s="62"/>
      <c r="E16" s="63">
        <v>1938526</v>
      </c>
      <c r="F16" s="63"/>
      <c r="H16" s="10">
        <v>23920775102</v>
      </c>
      <c r="J16" s="10">
        <v>20984940378.567001</v>
      </c>
      <c r="L16" s="10">
        <v>0</v>
      </c>
      <c r="N16" s="10">
        <v>0</v>
      </c>
      <c r="P16" s="38">
        <v>0</v>
      </c>
      <c r="R16" s="10">
        <v>0</v>
      </c>
      <c r="T16" s="10">
        <v>1938526</v>
      </c>
      <c r="V16" s="10">
        <v>11260</v>
      </c>
      <c r="X16" s="10">
        <v>23920775102</v>
      </c>
      <c r="Z16" s="10">
        <v>21697927333.577999</v>
      </c>
      <c r="AB16" s="11">
        <v>0.37</v>
      </c>
    </row>
    <row r="17" spans="1:28" ht="21.75" customHeight="1" x14ac:dyDescent="0.4">
      <c r="A17" s="62" t="s">
        <v>27</v>
      </c>
      <c r="B17" s="62"/>
      <c r="C17" s="62"/>
      <c r="E17" s="63">
        <v>2281145</v>
      </c>
      <c r="F17" s="63"/>
      <c r="H17" s="10">
        <v>51900504969</v>
      </c>
      <c r="J17" s="10">
        <v>58730119649.775002</v>
      </c>
      <c r="L17" s="10">
        <v>0</v>
      </c>
      <c r="N17" s="10">
        <v>0</v>
      </c>
      <c r="P17" s="38">
        <v>0</v>
      </c>
      <c r="R17" s="10">
        <v>0</v>
      </c>
      <c r="T17" s="10">
        <v>2281145</v>
      </c>
      <c r="V17" s="10">
        <v>29950</v>
      </c>
      <c r="X17" s="10">
        <v>51900504969</v>
      </c>
      <c r="Z17" s="10">
        <v>67913787008.137497</v>
      </c>
      <c r="AB17" s="11">
        <v>1.1499999999999999</v>
      </c>
    </row>
    <row r="18" spans="1:28" ht="21.75" customHeight="1" x14ac:dyDescent="0.4">
      <c r="A18" s="62" t="s">
        <v>28</v>
      </c>
      <c r="B18" s="62"/>
      <c r="C18" s="62"/>
      <c r="E18" s="63">
        <v>15956721</v>
      </c>
      <c r="F18" s="63"/>
      <c r="H18" s="10">
        <v>444626469313</v>
      </c>
      <c r="J18" s="10">
        <v>534541935788.685</v>
      </c>
      <c r="L18" s="10">
        <v>0</v>
      </c>
      <c r="N18" s="10">
        <v>0</v>
      </c>
      <c r="P18" s="38">
        <v>-7419660</v>
      </c>
      <c r="R18" s="10">
        <v>251500784016</v>
      </c>
      <c r="T18" s="10">
        <v>8537061</v>
      </c>
      <c r="V18" s="10">
        <v>37900</v>
      </c>
      <c r="X18" s="10">
        <v>237881159386</v>
      </c>
      <c r="Z18" s="10">
        <v>321629461959.19501</v>
      </c>
      <c r="AB18" s="11">
        <v>5.43</v>
      </c>
    </row>
    <row r="19" spans="1:28" ht="21.75" customHeight="1" x14ac:dyDescent="0.4">
      <c r="A19" s="62" t="s">
        <v>29</v>
      </c>
      <c r="B19" s="62"/>
      <c r="C19" s="62"/>
      <c r="E19" s="63">
        <v>11552078</v>
      </c>
      <c r="F19" s="63"/>
      <c r="H19" s="10">
        <v>110511130576</v>
      </c>
      <c r="J19" s="10">
        <v>124594273024.515</v>
      </c>
      <c r="L19" s="10">
        <v>0</v>
      </c>
      <c r="N19" s="10">
        <v>0</v>
      </c>
      <c r="P19" s="38">
        <v>-11552078</v>
      </c>
      <c r="R19" s="10">
        <v>131694635619</v>
      </c>
      <c r="T19" s="10">
        <v>0</v>
      </c>
      <c r="V19" s="10">
        <v>0</v>
      </c>
      <c r="X19" s="10">
        <v>0</v>
      </c>
      <c r="Z19" s="10">
        <v>0</v>
      </c>
      <c r="AB19" s="11">
        <v>0</v>
      </c>
    </row>
    <row r="20" spans="1:28" ht="21.75" customHeight="1" x14ac:dyDescent="0.4">
      <c r="A20" s="62" t="s">
        <v>30</v>
      </c>
      <c r="B20" s="62"/>
      <c r="C20" s="62"/>
      <c r="E20" s="63">
        <v>786440</v>
      </c>
      <c r="F20" s="63"/>
      <c r="H20" s="10">
        <v>10537195928</v>
      </c>
      <c r="J20" s="10">
        <v>12187649032.379999</v>
      </c>
      <c r="L20" s="10">
        <v>0</v>
      </c>
      <c r="N20" s="10">
        <v>0</v>
      </c>
      <c r="P20" s="38">
        <v>-786440</v>
      </c>
      <c r="R20" s="10">
        <v>12444153489</v>
      </c>
      <c r="T20" s="10">
        <v>0</v>
      </c>
      <c r="V20" s="10">
        <v>0</v>
      </c>
      <c r="X20" s="10">
        <v>0</v>
      </c>
      <c r="Z20" s="10">
        <v>0</v>
      </c>
      <c r="AB20" s="11">
        <v>0</v>
      </c>
    </row>
    <row r="21" spans="1:28" ht="21.75" customHeight="1" x14ac:dyDescent="0.4">
      <c r="A21" s="64" t="s">
        <v>31</v>
      </c>
      <c r="B21" s="62"/>
      <c r="C21" s="62"/>
      <c r="E21" s="63">
        <v>197000000</v>
      </c>
      <c r="F21" s="63"/>
      <c r="H21" s="10">
        <v>464452067951</v>
      </c>
      <c r="J21" s="10">
        <v>447858292950</v>
      </c>
      <c r="L21" s="10">
        <v>0</v>
      </c>
      <c r="N21" s="10">
        <v>0</v>
      </c>
      <c r="P21" s="38">
        <v>-197000000</v>
      </c>
      <c r="R21" s="10">
        <v>424669486002</v>
      </c>
      <c r="T21" s="10">
        <v>0</v>
      </c>
      <c r="V21" s="10">
        <v>0</v>
      </c>
      <c r="X21" s="10">
        <v>0</v>
      </c>
      <c r="Z21" s="10">
        <v>0</v>
      </c>
      <c r="AB21" s="11">
        <v>0</v>
      </c>
    </row>
    <row r="22" spans="1:28" ht="21.75" customHeight="1" x14ac:dyDescent="0.4">
      <c r="A22" s="62" t="s">
        <v>32</v>
      </c>
      <c r="B22" s="62"/>
      <c r="C22" s="62"/>
      <c r="E22" s="63">
        <v>3204771</v>
      </c>
      <c r="F22" s="63"/>
      <c r="H22" s="10">
        <v>83346954595</v>
      </c>
      <c r="J22" s="10">
        <v>82605268743.421494</v>
      </c>
      <c r="L22" s="10">
        <v>0</v>
      </c>
      <c r="N22" s="10">
        <v>0</v>
      </c>
      <c r="P22" s="38">
        <v>0</v>
      </c>
      <c r="R22" s="10">
        <v>0</v>
      </c>
      <c r="T22" s="10">
        <v>3204771</v>
      </c>
      <c r="V22" s="10">
        <v>29280</v>
      </c>
      <c r="X22" s="10">
        <v>83346954595</v>
      </c>
      <c r="Z22" s="10">
        <v>93277372495.464005</v>
      </c>
      <c r="AB22" s="11">
        <v>1.58</v>
      </c>
    </row>
    <row r="23" spans="1:28" ht="21.75" customHeight="1" x14ac:dyDescent="0.4">
      <c r="A23" s="62" t="s">
        <v>33</v>
      </c>
      <c r="B23" s="62"/>
      <c r="C23" s="62"/>
      <c r="E23" s="63">
        <v>8341278</v>
      </c>
      <c r="F23" s="63"/>
      <c r="H23" s="10">
        <v>33641179017</v>
      </c>
      <c r="J23" s="10">
        <v>33821629727.876099</v>
      </c>
      <c r="L23" s="10">
        <v>30997661</v>
      </c>
      <c r="N23" s="10">
        <v>138620337961</v>
      </c>
      <c r="P23" s="38">
        <v>0</v>
      </c>
      <c r="R23" s="10">
        <v>0</v>
      </c>
      <c r="T23" s="10">
        <v>39338939</v>
      </c>
      <c r="V23" s="10">
        <v>4239</v>
      </c>
      <c r="X23" s="10">
        <v>172261516978</v>
      </c>
      <c r="Z23" s="10">
        <v>165765553734.595</v>
      </c>
      <c r="AB23" s="11">
        <v>2.8</v>
      </c>
    </row>
    <row r="24" spans="1:28" ht="21.75" customHeight="1" x14ac:dyDescent="0.4">
      <c r="A24" s="62" t="s">
        <v>34</v>
      </c>
      <c r="B24" s="62"/>
      <c r="C24" s="62"/>
      <c r="E24" s="63">
        <v>7034328</v>
      </c>
      <c r="F24" s="63"/>
      <c r="H24" s="10">
        <v>44777934670</v>
      </c>
      <c r="J24" s="10">
        <v>42304466177.82</v>
      </c>
      <c r="L24" s="10">
        <v>0</v>
      </c>
      <c r="N24" s="10">
        <v>0</v>
      </c>
      <c r="P24" s="38">
        <v>-5041099</v>
      </c>
      <c r="R24" s="10">
        <v>35735551189</v>
      </c>
      <c r="T24" s="10">
        <v>1993229</v>
      </c>
      <c r="V24" s="10">
        <v>7200</v>
      </c>
      <c r="X24" s="10">
        <v>12688159809</v>
      </c>
      <c r="Z24" s="10">
        <v>14265858869.639999</v>
      </c>
      <c r="AB24" s="11">
        <v>0.24</v>
      </c>
    </row>
    <row r="25" spans="1:28" ht="21.75" customHeight="1" x14ac:dyDescent="0.4">
      <c r="A25" s="62" t="s">
        <v>35</v>
      </c>
      <c r="B25" s="62"/>
      <c r="C25" s="62"/>
      <c r="E25" s="63">
        <v>12867552</v>
      </c>
      <c r="F25" s="63"/>
      <c r="H25" s="10">
        <v>221926411004</v>
      </c>
      <c r="J25" s="10">
        <v>142363719430.12799</v>
      </c>
      <c r="L25" s="10">
        <v>0</v>
      </c>
      <c r="N25" s="10">
        <v>0</v>
      </c>
      <c r="P25" s="38">
        <v>-12867552</v>
      </c>
      <c r="R25" s="10">
        <v>149299386409</v>
      </c>
      <c r="T25" s="10">
        <v>0</v>
      </c>
      <c r="V25" s="10">
        <v>0</v>
      </c>
      <c r="X25" s="10">
        <v>0</v>
      </c>
      <c r="Z25" s="10">
        <v>0</v>
      </c>
      <c r="AB25" s="11">
        <v>0</v>
      </c>
    </row>
    <row r="26" spans="1:28" ht="21.75" customHeight="1" x14ac:dyDescent="0.4">
      <c r="A26" s="62" t="s">
        <v>36</v>
      </c>
      <c r="B26" s="62"/>
      <c r="C26" s="62"/>
      <c r="E26" s="63">
        <v>70922034</v>
      </c>
      <c r="F26" s="63"/>
      <c r="H26" s="10">
        <v>147461353819</v>
      </c>
      <c r="J26" s="10">
        <v>111531075774.161</v>
      </c>
      <c r="L26" s="10">
        <v>0</v>
      </c>
      <c r="N26" s="10">
        <v>0</v>
      </c>
      <c r="P26" s="38">
        <v>-32961017</v>
      </c>
      <c r="R26" s="10">
        <v>55930947336</v>
      </c>
      <c r="T26" s="10">
        <v>37961017</v>
      </c>
      <c r="V26" s="10">
        <v>1685</v>
      </c>
      <c r="X26" s="10">
        <v>78928686040</v>
      </c>
      <c r="Z26" s="10">
        <v>63583725978.812202</v>
      </c>
      <c r="AB26" s="11">
        <v>1.07</v>
      </c>
    </row>
    <row r="27" spans="1:28" ht="21.75" customHeight="1" x14ac:dyDescent="0.4">
      <c r="A27" s="62" t="s">
        <v>37</v>
      </c>
      <c r="B27" s="62"/>
      <c r="C27" s="62"/>
      <c r="E27" s="63">
        <v>48845747</v>
      </c>
      <c r="F27" s="63"/>
      <c r="H27" s="10">
        <v>316586521754</v>
      </c>
      <c r="J27" s="10">
        <v>380672100073.94397</v>
      </c>
      <c r="L27" s="10">
        <v>0</v>
      </c>
      <c r="N27" s="10">
        <v>0</v>
      </c>
      <c r="P27" s="38">
        <v>0</v>
      </c>
      <c r="R27" s="10">
        <v>0</v>
      </c>
      <c r="T27" s="10">
        <v>48845747</v>
      </c>
      <c r="V27" s="10">
        <v>10600</v>
      </c>
      <c r="X27" s="10">
        <v>316586521754</v>
      </c>
      <c r="Z27" s="10">
        <v>514684216936.71002</v>
      </c>
      <c r="AB27" s="11">
        <v>8.69</v>
      </c>
    </row>
    <row r="28" spans="1:28" ht="21.75" customHeight="1" x14ac:dyDescent="0.4">
      <c r="A28" s="62" t="s">
        <v>38</v>
      </c>
      <c r="B28" s="62"/>
      <c r="C28" s="62"/>
      <c r="E28" s="63">
        <v>2500000</v>
      </c>
      <c r="F28" s="63"/>
      <c r="H28" s="10">
        <v>94312440800</v>
      </c>
      <c r="J28" s="10">
        <v>99007380000</v>
      </c>
      <c r="L28" s="10">
        <v>366659</v>
      </c>
      <c r="N28" s="10">
        <v>15845657637</v>
      </c>
      <c r="P28" s="38">
        <v>0</v>
      </c>
      <c r="R28" s="10">
        <v>0</v>
      </c>
      <c r="T28" s="10">
        <v>2866659</v>
      </c>
      <c r="V28" s="10">
        <v>47170</v>
      </c>
      <c r="X28" s="10">
        <v>110158098437</v>
      </c>
      <c r="Z28" s="10">
        <v>134415744215.07201</v>
      </c>
      <c r="AB28" s="11">
        <v>2.27</v>
      </c>
    </row>
    <row r="29" spans="1:28" ht="21.75" customHeight="1" x14ac:dyDescent="0.4">
      <c r="A29" s="62" t="s">
        <v>39</v>
      </c>
      <c r="B29" s="62"/>
      <c r="C29" s="62"/>
      <c r="E29" s="63">
        <v>3930753</v>
      </c>
      <c r="F29" s="63"/>
      <c r="H29" s="10">
        <v>36507516214</v>
      </c>
      <c r="J29" s="10">
        <v>35830537230.190498</v>
      </c>
      <c r="L29" s="10">
        <v>169342</v>
      </c>
      <c r="N29" s="10">
        <v>1544137249</v>
      </c>
      <c r="P29" s="38">
        <v>0</v>
      </c>
      <c r="R29" s="10">
        <v>0</v>
      </c>
      <c r="T29" s="10">
        <v>4100095</v>
      </c>
      <c r="V29" s="10">
        <v>8780</v>
      </c>
      <c r="X29" s="10">
        <v>38051653463</v>
      </c>
      <c r="Z29" s="10">
        <v>35784641037.105003</v>
      </c>
      <c r="AB29" s="11">
        <v>0.6</v>
      </c>
    </row>
    <row r="30" spans="1:28" ht="21.75" customHeight="1" x14ac:dyDescent="0.4">
      <c r="A30" s="62" t="s">
        <v>40</v>
      </c>
      <c r="B30" s="62"/>
      <c r="C30" s="62"/>
      <c r="E30" s="63">
        <v>34000000</v>
      </c>
      <c r="F30" s="63"/>
      <c r="H30" s="10">
        <v>48835277120</v>
      </c>
      <c r="J30" s="10">
        <v>51304908600</v>
      </c>
      <c r="L30" s="10">
        <v>3364982</v>
      </c>
      <c r="N30" s="10">
        <v>5345710534</v>
      </c>
      <c r="P30" s="38">
        <v>0</v>
      </c>
      <c r="R30" s="10">
        <v>0</v>
      </c>
      <c r="T30" s="10">
        <v>37364982</v>
      </c>
      <c r="V30" s="10">
        <v>1752</v>
      </c>
      <c r="X30" s="10">
        <v>54180987654</v>
      </c>
      <c r="Z30" s="10">
        <v>65073940945.639198</v>
      </c>
      <c r="AB30" s="11">
        <v>1.1000000000000001</v>
      </c>
    </row>
    <row r="31" spans="1:28" ht="21.75" customHeight="1" x14ac:dyDescent="0.4">
      <c r="A31" s="62" t="s">
        <v>41</v>
      </c>
      <c r="B31" s="62"/>
      <c r="C31" s="62"/>
      <c r="E31" s="63">
        <v>3200000</v>
      </c>
      <c r="F31" s="63"/>
      <c r="H31" s="10">
        <v>12419114146</v>
      </c>
      <c r="J31" s="10">
        <v>13041936000</v>
      </c>
      <c r="L31" s="10">
        <v>0</v>
      </c>
      <c r="N31" s="10">
        <v>0</v>
      </c>
      <c r="P31" s="38">
        <v>-3200000</v>
      </c>
      <c r="R31" s="10">
        <v>13305967780</v>
      </c>
      <c r="T31" s="10">
        <v>0</v>
      </c>
      <c r="V31" s="10">
        <v>0</v>
      </c>
      <c r="X31" s="10">
        <v>0</v>
      </c>
      <c r="Z31" s="10">
        <v>0</v>
      </c>
      <c r="AB31" s="11">
        <v>0</v>
      </c>
    </row>
    <row r="32" spans="1:28" ht="21.75" customHeight="1" x14ac:dyDescent="0.4">
      <c r="A32" s="62" t="s">
        <v>42</v>
      </c>
      <c r="B32" s="62"/>
      <c r="C32" s="62"/>
      <c r="E32" s="63">
        <v>12777411</v>
      </c>
      <c r="F32" s="63"/>
      <c r="H32" s="10">
        <v>31846628073</v>
      </c>
      <c r="J32" s="10">
        <v>29975269554.737999</v>
      </c>
      <c r="L32" s="10">
        <v>1545164</v>
      </c>
      <c r="N32" s="10">
        <v>3934215730</v>
      </c>
      <c r="P32" s="38">
        <v>-1200000</v>
      </c>
      <c r="R32" s="10">
        <v>3196435057</v>
      </c>
      <c r="T32" s="10">
        <v>13122575</v>
      </c>
      <c r="V32" s="10">
        <v>2725</v>
      </c>
      <c r="X32" s="10">
        <v>32782988143</v>
      </c>
      <c r="Z32" s="10">
        <v>35546250724.593803</v>
      </c>
      <c r="AB32" s="11">
        <v>0.6</v>
      </c>
    </row>
    <row r="33" spans="1:28" ht="21.75" customHeight="1" x14ac:dyDescent="0.4">
      <c r="A33" s="62" t="s">
        <v>43</v>
      </c>
      <c r="B33" s="62"/>
      <c r="C33" s="62"/>
      <c r="E33" s="63">
        <v>15031606</v>
      </c>
      <c r="F33" s="63"/>
      <c r="H33" s="10">
        <v>56400238697</v>
      </c>
      <c r="J33" s="10">
        <v>55286021393.910004</v>
      </c>
      <c r="L33" s="10">
        <v>8784705</v>
      </c>
      <c r="N33" s="10">
        <v>0</v>
      </c>
      <c r="P33" s="38">
        <v>0</v>
      </c>
      <c r="R33" s="10">
        <v>0</v>
      </c>
      <c r="T33" s="10">
        <v>23816311</v>
      </c>
      <c r="V33" s="10">
        <v>2572</v>
      </c>
      <c r="X33" s="10">
        <v>56400238697</v>
      </c>
      <c r="Z33" s="10">
        <v>60891081358.242599</v>
      </c>
      <c r="AB33" s="11">
        <v>1.03</v>
      </c>
    </row>
    <row r="34" spans="1:28" ht="21.75" customHeight="1" x14ac:dyDescent="0.4">
      <c r="A34" s="62" t="s">
        <v>44</v>
      </c>
      <c r="B34" s="62"/>
      <c r="C34" s="62"/>
      <c r="E34" s="63">
        <v>1920976</v>
      </c>
      <c r="F34" s="63"/>
      <c r="H34" s="10">
        <v>18444858802</v>
      </c>
      <c r="J34" s="10">
        <v>14569837451.063999</v>
      </c>
      <c r="L34" s="10">
        <v>0</v>
      </c>
      <c r="N34" s="10">
        <v>0</v>
      </c>
      <c r="P34" s="38">
        <v>-1920976</v>
      </c>
      <c r="R34" s="10">
        <v>16555765569</v>
      </c>
      <c r="T34" s="10">
        <v>0</v>
      </c>
      <c r="V34" s="10">
        <v>0</v>
      </c>
      <c r="X34" s="10">
        <v>0</v>
      </c>
      <c r="Z34" s="10">
        <v>0</v>
      </c>
      <c r="AB34" s="11">
        <v>0</v>
      </c>
    </row>
    <row r="35" spans="1:28" ht="21.75" customHeight="1" x14ac:dyDescent="0.4">
      <c r="A35" s="62" t="s">
        <v>45</v>
      </c>
      <c r="B35" s="62"/>
      <c r="C35" s="62"/>
      <c r="E35" s="63">
        <v>6802802</v>
      </c>
      <c r="F35" s="63"/>
      <c r="H35" s="10">
        <v>92447260073</v>
      </c>
      <c r="J35" s="10">
        <v>107588595970.071</v>
      </c>
      <c r="L35" s="10">
        <v>0</v>
      </c>
      <c r="N35" s="10">
        <v>0</v>
      </c>
      <c r="P35" s="38">
        <v>-6802802</v>
      </c>
      <c r="R35" s="10">
        <v>105848841636</v>
      </c>
      <c r="T35" s="10">
        <v>0</v>
      </c>
      <c r="V35" s="10">
        <v>0</v>
      </c>
      <c r="X35" s="10">
        <v>0</v>
      </c>
      <c r="Z35" s="10">
        <v>0</v>
      </c>
      <c r="AB35" s="11">
        <v>0</v>
      </c>
    </row>
    <row r="36" spans="1:28" ht="21.75" customHeight="1" x14ac:dyDescent="0.4">
      <c r="A36" s="62" t="s">
        <v>46</v>
      </c>
      <c r="B36" s="62"/>
      <c r="C36" s="62"/>
      <c r="E36" s="63">
        <v>1200000</v>
      </c>
      <c r="F36" s="63"/>
      <c r="H36" s="10">
        <v>4567835004</v>
      </c>
      <c r="J36" s="10">
        <v>4248967320</v>
      </c>
      <c r="L36" s="10">
        <v>0</v>
      </c>
      <c r="N36" s="10">
        <v>0</v>
      </c>
      <c r="P36" s="38">
        <v>-1200000</v>
      </c>
      <c r="R36" s="10">
        <v>4342057825</v>
      </c>
      <c r="T36" s="10">
        <v>0</v>
      </c>
      <c r="V36" s="10">
        <v>0</v>
      </c>
      <c r="X36" s="10">
        <v>0</v>
      </c>
      <c r="Z36" s="10">
        <v>0</v>
      </c>
      <c r="AB36" s="11">
        <v>0</v>
      </c>
    </row>
    <row r="37" spans="1:28" ht="21.75" customHeight="1" x14ac:dyDescent="0.4">
      <c r="A37" s="62" t="s">
        <v>47</v>
      </c>
      <c r="B37" s="62"/>
      <c r="C37" s="62"/>
      <c r="E37" s="63">
        <v>77760481</v>
      </c>
      <c r="F37" s="63"/>
      <c r="H37" s="10">
        <v>362154230203</v>
      </c>
      <c r="J37" s="10">
        <v>360903456858.55499</v>
      </c>
      <c r="L37" s="10">
        <v>8630668</v>
      </c>
      <c r="N37" s="10">
        <v>44988896333</v>
      </c>
      <c r="P37" s="38">
        <v>0</v>
      </c>
      <c r="R37" s="10">
        <v>0</v>
      </c>
      <c r="T37" s="10">
        <v>86391149</v>
      </c>
      <c r="V37" s="10">
        <v>5790</v>
      </c>
      <c r="X37" s="10">
        <v>407143126536</v>
      </c>
      <c r="Z37" s="10">
        <v>497228534431.375</v>
      </c>
      <c r="AB37" s="11">
        <v>8.4</v>
      </c>
    </row>
    <row r="38" spans="1:28" ht="21.75" customHeight="1" x14ac:dyDescent="0.4">
      <c r="A38" s="62" t="s">
        <v>48</v>
      </c>
      <c r="B38" s="62"/>
      <c r="C38" s="62"/>
      <c r="E38" s="63">
        <v>2100000</v>
      </c>
      <c r="F38" s="63"/>
      <c r="H38" s="10">
        <v>17159914135</v>
      </c>
      <c r="J38" s="10">
        <v>14654285100</v>
      </c>
      <c r="L38" s="10">
        <v>0</v>
      </c>
      <c r="N38" s="10">
        <v>0</v>
      </c>
      <c r="P38" s="38">
        <v>-2100000</v>
      </c>
      <c r="R38" s="10">
        <v>16929665622</v>
      </c>
      <c r="T38" s="10">
        <v>0</v>
      </c>
      <c r="V38" s="10">
        <v>0</v>
      </c>
      <c r="X38" s="10">
        <v>0</v>
      </c>
      <c r="Z38" s="10">
        <v>0</v>
      </c>
      <c r="AB38" s="11">
        <v>0</v>
      </c>
    </row>
    <row r="39" spans="1:28" ht="21.75" customHeight="1" x14ac:dyDescent="0.4">
      <c r="A39" s="62" t="s">
        <v>49</v>
      </c>
      <c r="B39" s="62"/>
      <c r="C39" s="62"/>
      <c r="E39" s="63">
        <v>7201429</v>
      </c>
      <c r="F39" s="63"/>
      <c r="H39" s="10">
        <v>41132690258</v>
      </c>
      <c r="J39" s="10">
        <v>38083648246.433998</v>
      </c>
      <c r="L39" s="10">
        <v>0</v>
      </c>
      <c r="N39" s="10">
        <v>0</v>
      </c>
      <c r="P39" s="38">
        <v>-7201429</v>
      </c>
      <c r="R39" s="10">
        <v>39884368586</v>
      </c>
      <c r="T39" s="10">
        <v>0</v>
      </c>
      <c r="V39" s="10">
        <v>0</v>
      </c>
      <c r="X39" s="10">
        <v>0</v>
      </c>
      <c r="Z39" s="10">
        <v>0</v>
      </c>
      <c r="AB39" s="11">
        <v>0</v>
      </c>
    </row>
    <row r="40" spans="1:28" ht="21.75" customHeight="1" x14ac:dyDescent="0.4">
      <c r="A40" s="62" t="s">
        <v>50</v>
      </c>
      <c r="B40" s="62"/>
      <c r="C40" s="62"/>
      <c r="E40" s="63">
        <v>37500000</v>
      </c>
      <c r="F40" s="63"/>
      <c r="H40" s="10">
        <v>100291833600</v>
      </c>
      <c r="J40" s="10">
        <v>108736644375</v>
      </c>
      <c r="L40" s="10">
        <v>48850832</v>
      </c>
      <c r="N40" s="10">
        <v>157381424155</v>
      </c>
      <c r="P40" s="38">
        <v>0</v>
      </c>
      <c r="R40" s="10">
        <v>0</v>
      </c>
      <c r="T40" s="10">
        <v>86350832</v>
      </c>
      <c r="V40" s="10">
        <v>3750</v>
      </c>
      <c r="X40" s="10">
        <v>257673257755</v>
      </c>
      <c r="Z40" s="10">
        <v>321888917061</v>
      </c>
      <c r="AB40" s="11">
        <v>5.44</v>
      </c>
    </row>
    <row r="41" spans="1:28" ht="21.75" customHeight="1" x14ac:dyDescent="0.4">
      <c r="A41" s="62" t="s">
        <v>51</v>
      </c>
      <c r="B41" s="62"/>
      <c r="C41" s="62"/>
      <c r="E41" s="63">
        <v>800000</v>
      </c>
      <c r="F41" s="63"/>
      <c r="H41" s="10">
        <v>7888703529</v>
      </c>
      <c r="J41" s="10">
        <v>10314262800</v>
      </c>
      <c r="L41" s="10">
        <v>0</v>
      </c>
      <c r="N41" s="10">
        <v>0</v>
      </c>
      <c r="P41" s="38">
        <v>-800000</v>
      </c>
      <c r="R41" s="10">
        <v>10861706842</v>
      </c>
      <c r="T41" s="10">
        <v>0</v>
      </c>
      <c r="V41" s="10">
        <v>0</v>
      </c>
      <c r="X41" s="10">
        <v>0</v>
      </c>
      <c r="Z41" s="10">
        <v>0</v>
      </c>
      <c r="AB41" s="11">
        <v>0</v>
      </c>
    </row>
    <row r="42" spans="1:28" ht="21.75" customHeight="1" x14ac:dyDescent="0.4">
      <c r="A42" s="62" t="s">
        <v>52</v>
      </c>
      <c r="B42" s="62"/>
      <c r="C42" s="62"/>
      <c r="E42" s="63">
        <v>2966122</v>
      </c>
      <c r="F42" s="63"/>
      <c r="H42" s="10">
        <v>49846631435</v>
      </c>
      <c r="J42" s="10">
        <v>46497428263.556999</v>
      </c>
      <c r="L42" s="10">
        <v>0</v>
      </c>
      <c r="N42" s="10">
        <v>0</v>
      </c>
      <c r="P42" s="38">
        <v>-2966122</v>
      </c>
      <c r="R42" s="10">
        <v>49945467649</v>
      </c>
      <c r="T42" s="10">
        <v>0</v>
      </c>
      <c r="V42" s="10">
        <v>0</v>
      </c>
      <c r="X42" s="10">
        <v>0</v>
      </c>
      <c r="Z42" s="10">
        <v>0</v>
      </c>
      <c r="AB42" s="11">
        <v>0</v>
      </c>
    </row>
    <row r="43" spans="1:28" ht="21.75" customHeight="1" x14ac:dyDescent="0.4">
      <c r="A43" s="62" t="s">
        <v>53</v>
      </c>
      <c r="B43" s="62"/>
      <c r="C43" s="62"/>
      <c r="E43" s="63">
        <v>42080</v>
      </c>
      <c r="F43" s="63"/>
      <c r="H43" s="10">
        <v>192538203759</v>
      </c>
      <c r="J43" s="10">
        <v>252292158919.67999</v>
      </c>
      <c r="L43" s="10">
        <v>0</v>
      </c>
      <c r="N43" s="10">
        <v>0</v>
      </c>
      <c r="P43" s="38">
        <v>0</v>
      </c>
      <c r="R43" s="10">
        <v>0</v>
      </c>
      <c r="T43" s="10">
        <v>42080</v>
      </c>
      <c r="V43" s="10">
        <v>6553370</v>
      </c>
      <c r="X43" s="10">
        <v>192538203759</v>
      </c>
      <c r="Z43" s="10">
        <v>275103971656.96002</v>
      </c>
      <c r="AB43" s="11">
        <v>4.6500000000000004</v>
      </c>
    </row>
    <row r="44" spans="1:28" ht="21.75" customHeight="1" x14ac:dyDescent="0.4">
      <c r="A44" s="62" t="s">
        <v>54</v>
      </c>
      <c r="B44" s="62"/>
      <c r="C44" s="62"/>
      <c r="E44" s="63">
        <v>45000000</v>
      </c>
      <c r="F44" s="63"/>
      <c r="H44" s="10">
        <v>301625652000</v>
      </c>
      <c r="J44" s="10">
        <v>291206947500</v>
      </c>
      <c r="L44" s="10">
        <v>4160469</v>
      </c>
      <c r="N44" s="10">
        <v>29643857623</v>
      </c>
      <c r="P44" s="38">
        <v>0</v>
      </c>
      <c r="R44" s="10">
        <v>0</v>
      </c>
      <c r="T44" s="10">
        <v>49160469</v>
      </c>
      <c r="V44" s="10">
        <v>7890</v>
      </c>
      <c r="X44" s="10">
        <v>331269509623</v>
      </c>
      <c r="Z44" s="10">
        <v>385568237612.56</v>
      </c>
      <c r="AB44" s="11">
        <v>6.51</v>
      </c>
    </row>
    <row r="45" spans="1:28" ht="21.75" customHeight="1" x14ac:dyDescent="0.4">
      <c r="A45" s="62" t="s">
        <v>55</v>
      </c>
      <c r="B45" s="62"/>
      <c r="C45" s="62"/>
      <c r="E45" s="63">
        <v>29895669</v>
      </c>
      <c r="F45" s="63"/>
      <c r="H45" s="10">
        <v>136045550477</v>
      </c>
      <c r="J45" s="10">
        <v>153640973108.056</v>
      </c>
      <c r="L45" s="10">
        <v>0</v>
      </c>
      <c r="N45" s="10">
        <v>0</v>
      </c>
      <c r="P45" s="38">
        <v>-13309989</v>
      </c>
      <c r="R45" s="10">
        <v>78627516823</v>
      </c>
      <c r="T45" s="10">
        <v>16585680</v>
      </c>
      <c r="V45" s="10">
        <v>6720</v>
      </c>
      <c r="X45" s="10">
        <v>75476082006</v>
      </c>
      <c r="Z45" s="10">
        <v>110792607770.88</v>
      </c>
      <c r="AB45" s="11">
        <v>1.87</v>
      </c>
    </row>
    <row r="46" spans="1:28" ht="21.75" customHeight="1" x14ac:dyDescent="0.4">
      <c r="A46" s="62" t="s">
        <v>56</v>
      </c>
      <c r="B46" s="62"/>
      <c r="C46" s="62"/>
      <c r="E46" s="63">
        <v>50000000</v>
      </c>
      <c r="F46" s="63"/>
      <c r="H46" s="10">
        <v>50000000000</v>
      </c>
      <c r="J46" s="10">
        <v>49702500000</v>
      </c>
      <c r="L46" s="10">
        <v>0</v>
      </c>
      <c r="N46" s="10">
        <v>0</v>
      </c>
      <c r="P46" s="38">
        <v>0</v>
      </c>
      <c r="R46" s="10">
        <v>0</v>
      </c>
      <c r="T46" s="10">
        <v>50000000</v>
      </c>
      <c r="V46" s="10">
        <v>1000</v>
      </c>
      <c r="X46" s="10">
        <v>50000000000</v>
      </c>
      <c r="Z46" s="10">
        <v>49702500000</v>
      </c>
      <c r="AB46" s="11">
        <v>0.84</v>
      </c>
    </row>
    <row r="47" spans="1:28" ht="21.75" customHeight="1" x14ac:dyDescent="0.4">
      <c r="A47" s="62" t="s">
        <v>57</v>
      </c>
      <c r="B47" s="62"/>
      <c r="C47" s="62"/>
      <c r="E47" s="63">
        <v>11900207</v>
      </c>
      <c r="F47" s="63"/>
      <c r="H47" s="10">
        <v>31655997944</v>
      </c>
      <c r="J47" s="10">
        <v>33926721403.6278</v>
      </c>
      <c r="L47" s="10">
        <v>400000</v>
      </c>
      <c r="N47" s="10">
        <v>1209121016</v>
      </c>
      <c r="P47" s="38">
        <v>0</v>
      </c>
      <c r="R47" s="10">
        <v>0</v>
      </c>
      <c r="T47" s="10">
        <v>12300207</v>
      </c>
      <c r="V47" s="10">
        <v>3519</v>
      </c>
      <c r="X47" s="10">
        <v>32865118960</v>
      </c>
      <c r="Z47" s="10">
        <v>43026886083.823601</v>
      </c>
      <c r="AB47" s="11">
        <v>0.73</v>
      </c>
    </row>
    <row r="48" spans="1:28" ht="21.75" customHeight="1" x14ac:dyDescent="0.4">
      <c r="A48" s="62" t="s">
        <v>58</v>
      </c>
      <c r="B48" s="62"/>
      <c r="C48" s="62"/>
      <c r="E48" s="63">
        <v>5278597</v>
      </c>
      <c r="F48" s="63"/>
      <c r="H48" s="10">
        <v>41630846054</v>
      </c>
      <c r="J48" s="10">
        <v>42607177504.542</v>
      </c>
      <c r="L48" s="10">
        <v>2419050</v>
      </c>
      <c r="N48" s="10">
        <v>21135943402</v>
      </c>
      <c r="P48" s="38">
        <v>-713594</v>
      </c>
      <c r="R48" s="10">
        <v>6832844971</v>
      </c>
      <c r="T48" s="10">
        <v>6984053</v>
      </c>
      <c r="V48" s="10">
        <v>10570</v>
      </c>
      <c r="X48" s="10">
        <v>56948127676</v>
      </c>
      <c r="Z48" s="10">
        <v>73382202640.750504</v>
      </c>
      <c r="AB48" s="11">
        <v>1.24</v>
      </c>
    </row>
    <row r="49" spans="1:28" ht="21.75" customHeight="1" x14ac:dyDescent="0.4">
      <c r="A49" s="62" t="s">
        <v>59</v>
      </c>
      <c r="B49" s="62"/>
      <c r="C49" s="62"/>
      <c r="E49" s="63">
        <v>41162040</v>
      </c>
      <c r="F49" s="63"/>
      <c r="H49" s="10">
        <v>77248903371</v>
      </c>
      <c r="J49" s="10">
        <v>109248726051.53999</v>
      </c>
      <c r="L49" s="10">
        <v>0</v>
      </c>
      <c r="N49" s="10">
        <v>0</v>
      </c>
      <c r="P49" s="38">
        <v>-7205377</v>
      </c>
      <c r="R49" s="10">
        <v>18515207823</v>
      </c>
      <c r="T49" s="10">
        <v>33956663</v>
      </c>
      <c r="V49" s="10">
        <v>2700</v>
      </c>
      <c r="X49" s="10">
        <v>63726554346</v>
      </c>
      <c r="Z49" s="10">
        <v>91137476308.904999</v>
      </c>
      <c r="AB49" s="11">
        <v>1.54</v>
      </c>
    </row>
    <row r="50" spans="1:28" ht="21.75" customHeight="1" x14ac:dyDescent="0.4">
      <c r="A50" s="62" t="s">
        <v>60</v>
      </c>
      <c r="B50" s="62"/>
      <c r="C50" s="62"/>
      <c r="E50" s="63">
        <v>3265584</v>
      </c>
      <c r="F50" s="63"/>
      <c r="H50" s="10">
        <v>18864253698</v>
      </c>
      <c r="J50" s="10">
        <v>18827691896.16</v>
      </c>
      <c r="L50" s="10">
        <v>0</v>
      </c>
      <c r="N50" s="10">
        <v>0</v>
      </c>
      <c r="P50" s="38">
        <v>-3265584</v>
      </c>
      <c r="R50" s="10">
        <v>19113628819</v>
      </c>
      <c r="T50" s="10">
        <v>0</v>
      </c>
      <c r="V50" s="10">
        <v>0</v>
      </c>
      <c r="X50" s="10">
        <v>0</v>
      </c>
      <c r="Z50" s="10">
        <v>0</v>
      </c>
      <c r="AB50" s="11">
        <v>0</v>
      </c>
    </row>
    <row r="51" spans="1:28" ht="21.75" customHeight="1" x14ac:dyDescent="0.4">
      <c r="A51" s="62" t="s">
        <v>61</v>
      </c>
      <c r="B51" s="62"/>
      <c r="C51" s="62"/>
      <c r="E51" s="63">
        <v>0</v>
      </c>
      <c r="F51" s="63"/>
      <c r="H51" s="10">
        <v>0</v>
      </c>
      <c r="J51" s="10">
        <v>0</v>
      </c>
      <c r="L51" s="10">
        <v>2878201</v>
      </c>
      <c r="N51" s="10">
        <v>18852829323</v>
      </c>
      <c r="P51" s="38">
        <v>0</v>
      </c>
      <c r="R51" s="10">
        <v>0</v>
      </c>
      <c r="T51" s="10">
        <v>2878201</v>
      </c>
      <c r="V51" s="10">
        <v>6890</v>
      </c>
      <c r="X51" s="10">
        <v>18852829323</v>
      </c>
      <c r="Z51" s="10">
        <v>19712811600.904499</v>
      </c>
      <c r="AB51" s="11">
        <v>0.33</v>
      </c>
    </row>
    <row r="52" spans="1:28" ht="21.75" customHeight="1" x14ac:dyDescent="0.4">
      <c r="A52" s="62" t="s">
        <v>62</v>
      </c>
      <c r="B52" s="62"/>
      <c r="C52" s="62"/>
      <c r="E52" s="63">
        <v>0</v>
      </c>
      <c r="F52" s="63"/>
      <c r="H52" s="10">
        <v>0</v>
      </c>
      <c r="J52" s="10">
        <v>0</v>
      </c>
      <c r="L52" s="10">
        <v>1585501</v>
      </c>
      <c r="N52" s="10">
        <v>46371790258</v>
      </c>
      <c r="P52" s="38">
        <v>0</v>
      </c>
      <c r="R52" s="10">
        <v>0</v>
      </c>
      <c r="T52" s="10">
        <v>1585501</v>
      </c>
      <c r="V52" s="10">
        <v>29330</v>
      </c>
      <c r="X52" s="10">
        <v>46371790258</v>
      </c>
      <c r="Z52" s="10">
        <v>46226053001.236504</v>
      </c>
      <c r="AB52" s="11">
        <v>0.78</v>
      </c>
    </row>
    <row r="53" spans="1:28" ht="21.75" customHeight="1" x14ac:dyDescent="0.4">
      <c r="A53" s="62" t="s">
        <v>63</v>
      </c>
      <c r="B53" s="62"/>
      <c r="C53" s="62"/>
      <c r="E53" s="63">
        <v>0</v>
      </c>
      <c r="F53" s="63"/>
      <c r="H53" s="10">
        <v>0</v>
      </c>
      <c r="J53" s="10">
        <v>0</v>
      </c>
      <c r="L53" s="10">
        <v>10147114</v>
      </c>
      <c r="N53" s="10">
        <v>98509994644</v>
      </c>
      <c r="P53" s="38">
        <v>0</v>
      </c>
      <c r="R53" s="10">
        <v>0</v>
      </c>
      <c r="T53" s="10">
        <v>10147114</v>
      </c>
      <c r="V53" s="10">
        <v>9390</v>
      </c>
      <c r="X53" s="10">
        <v>98509994644</v>
      </c>
      <c r="Z53" s="10">
        <v>94714476127.263</v>
      </c>
      <c r="AB53" s="11">
        <v>1.6</v>
      </c>
    </row>
    <row r="54" spans="1:28" ht="21.75" customHeight="1" x14ac:dyDescent="0.4">
      <c r="A54" s="62" t="s">
        <v>64</v>
      </c>
      <c r="B54" s="62"/>
      <c r="C54" s="62"/>
      <c r="E54" s="63">
        <v>0</v>
      </c>
      <c r="F54" s="63"/>
      <c r="H54" s="10">
        <v>0</v>
      </c>
      <c r="J54" s="10">
        <v>0</v>
      </c>
      <c r="L54" s="10">
        <v>61834998</v>
      </c>
      <c r="N54" s="10">
        <v>137368472614</v>
      </c>
      <c r="P54" s="38">
        <v>0</v>
      </c>
      <c r="R54" s="10">
        <v>0</v>
      </c>
      <c r="T54" s="10">
        <v>61834998</v>
      </c>
      <c r="V54" s="10">
        <v>2216</v>
      </c>
      <c r="X54" s="10">
        <v>137368472614</v>
      </c>
      <c r="Z54" s="10">
        <v>136211048752.37</v>
      </c>
      <c r="AB54" s="11">
        <v>2.2999999999999998</v>
      </c>
    </row>
    <row r="55" spans="1:28" ht="21.75" customHeight="1" x14ac:dyDescent="0.4">
      <c r="A55" s="62" t="s">
        <v>65</v>
      </c>
      <c r="B55" s="62"/>
      <c r="C55" s="62"/>
      <c r="E55" s="63">
        <v>0</v>
      </c>
      <c r="F55" s="63"/>
      <c r="H55" s="10">
        <v>0</v>
      </c>
      <c r="J55" s="10">
        <v>0</v>
      </c>
      <c r="L55" s="10">
        <v>15413885</v>
      </c>
      <c r="N55" s="10">
        <v>199517787661</v>
      </c>
      <c r="P55" s="38">
        <v>0</v>
      </c>
      <c r="R55" s="10">
        <v>0</v>
      </c>
      <c r="T55" s="10">
        <v>15413885</v>
      </c>
      <c r="V55" s="10">
        <v>12810</v>
      </c>
      <c r="X55" s="10">
        <v>199517787661</v>
      </c>
      <c r="Z55" s="10">
        <v>196277028242.242</v>
      </c>
      <c r="AB55" s="11">
        <v>3.31</v>
      </c>
    </row>
    <row r="56" spans="1:28" ht="21.75" customHeight="1" x14ac:dyDescent="0.4">
      <c r="A56" s="62" t="s">
        <v>66</v>
      </c>
      <c r="B56" s="62"/>
      <c r="C56" s="62"/>
      <c r="E56" s="63">
        <v>0</v>
      </c>
      <c r="F56" s="63"/>
      <c r="H56" s="10">
        <v>0</v>
      </c>
      <c r="J56" s="10">
        <v>0</v>
      </c>
      <c r="L56" s="10">
        <v>50405187</v>
      </c>
      <c r="N56" s="10">
        <v>215199646705</v>
      </c>
      <c r="P56" s="38">
        <v>0</v>
      </c>
      <c r="R56" s="10">
        <v>0</v>
      </c>
      <c r="T56" s="10">
        <v>50405187</v>
      </c>
      <c r="V56" s="10">
        <v>4224</v>
      </c>
      <c r="X56" s="10">
        <v>215199646705</v>
      </c>
      <c r="Z56" s="10">
        <v>211644686404.16599</v>
      </c>
      <c r="AB56" s="11">
        <v>3.57</v>
      </c>
    </row>
    <row r="57" spans="1:28" ht="21.75" customHeight="1" x14ac:dyDescent="0.4">
      <c r="A57" s="62" t="s">
        <v>67</v>
      </c>
      <c r="B57" s="62"/>
      <c r="C57" s="62"/>
      <c r="E57" s="63">
        <v>0</v>
      </c>
      <c r="F57" s="63"/>
      <c r="H57" s="10">
        <v>0</v>
      </c>
      <c r="J57" s="10">
        <v>0</v>
      </c>
      <c r="L57" s="10">
        <v>10154000</v>
      </c>
      <c r="N57" s="10">
        <v>196308109304</v>
      </c>
      <c r="P57" s="38">
        <v>0</v>
      </c>
      <c r="R57" s="10">
        <v>0</v>
      </c>
      <c r="T57" s="10">
        <v>10154000</v>
      </c>
      <c r="V57" s="10">
        <v>22940</v>
      </c>
      <c r="X57" s="10">
        <v>196308109304</v>
      </c>
      <c r="Z57" s="10">
        <v>231546810078</v>
      </c>
      <c r="AB57" s="11">
        <v>3.91</v>
      </c>
    </row>
    <row r="58" spans="1:28" ht="21.75" customHeight="1" x14ac:dyDescent="0.4">
      <c r="A58" s="62" t="s">
        <v>68</v>
      </c>
      <c r="B58" s="62"/>
      <c r="C58" s="62"/>
      <c r="E58" s="63">
        <v>0</v>
      </c>
      <c r="F58" s="63"/>
      <c r="H58" s="10">
        <v>0</v>
      </c>
      <c r="J58" s="10">
        <v>0</v>
      </c>
      <c r="L58" s="10">
        <v>57272509</v>
      </c>
      <c r="N58" s="10">
        <v>205542605181</v>
      </c>
      <c r="P58" s="38">
        <v>0</v>
      </c>
      <c r="R58" s="10">
        <v>0</v>
      </c>
      <c r="T58" s="10">
        <v>57272509</v>
      </c>
      <c r="V58" s="10">
        <v>3999</v>
      </c>
      <c r="X58" s="10">
        <v>205542605181</v>
      </c>
      <c r="Z58" s="10">
        <v>227670018548.229</v>
      </c>
      <c r="AB58" s="11">
        <v>3.85</v>
      </c>
    </row>
    <row r="59" spans="1:28" ht="21.75" customHeight="1" x14ac:dyDescent="0.4">
      <c r="A59" s="65" t="s">
        <v>69</v>
      </c>
      <c r="B59" s="65"/>
      <c r="C59" s="65"/>
      <c r="D59" s="12"/>
      <c r="E59" s="63">
        <v>0</v>
      </c>
      <c r="F59" s="66"/>
      <c r="H59" s="13">
        <v>0</v>
      </c>
      <c r="J59" s="13">
        <v>0</v>
      </c>
      <c r="L59" s="13">
        <v>10000000</v>
      </c>
      <c r="N59" s="13">
        <v>41847963107</v>
      </c>
      <c r="P59" s="39">
        <v>0</v>
      </c>
      <c r="R59" s="13">
        <v>0</v>
      </c>
      <c r="T59" s="13">
        <v>10000000</v>
      </c>
      <c r="V59" s="13">
        <v>4949</v>
      </c>
      <c r="X59" s="13">
        <v>41847963107</v>
      </c>
      <c r="Z59" s="13">
        <v>49195534500</v>
      </c>
      <c r="AB59" s="14">
        <v>0.83</v>
      </c>
    </row>
    <row r="60" spans="1:28" ht="21.75" customHeight="1" x14ac:dyDescent="0.4">
      <c r="A60" s="67" t="s">
        <v>70</v>
      </c>
      <c r="B60" s="67"/>
      <c r="C60" s="67"/>
      <c r="D60" s="67"/>
      <c r="F60" s="15">
        <v>1086382117</v>
      </c>
      <c r="H60" s="15">
        <v>4385079325456</v>
      </c>
      <c r="J60" s="15">
        <v>4521183057149.8096</v>
      </c>
      <c r="L60" s="15">
        <v>488641209</v>
      </c>
      <c r="N60" s="15">
        <v>1957712359114</v>
      </c>
      <c r="P60" s="40">
        <v>-385048133</v>
      </c>
      <c r="R60" s="15">
        <v>1564666499002</v>
      </c>
      <c r="T60" s="15">
        <v>1189975193</v>
      </c>
      <c r="V60" s="15"/>
      <c r="X60" s="15">
        <v>4775131681337</v>
      </c>
      <c r="Z60" s="15">
        <v>5723978667504.5596</v>
      </c>
      <c r="AB60" s="16">
        <v>96.68</v>
      </c>
    </row>
  </sheetData>
  <mergeCells count="116">
    <mergeCell ref="A57:C57"/>
    <mergeCell ref="E57:F57"/>
    <mergeCell ref="A58:C58"/>
    <mergeCell ref="E58:F58"/>
    <mergeCell ref="A59:C59"/>
    <mergeCell ref="E59:F59"/>
    <mergeCell ref="A60:D60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4"/>
  <sheetViews>
    <sheetView rightToLeft="1" workbookViewId="0">
      <selection activeCell="B28" sqref="B28"/>
    </sheetView>
  </sheetViews>
  <sheetFormatPr defaultRowHeight="15.75" x14ac:dyDescent="0.4"/>
  <cols>
    <col min="1" max="1" width="5.140625" style="1" customWidth="1"/>
    <col min="2" max="2" width="47.28515625" style="1" customWidth="1"/>
    <col min="3" max="3" width="1.28515625" style="1" customWidth="1"/>
    <col min="4" max="4" width="16.140625" style="1" bestFit="1" customWidth="1"/>
    <col min="5" max="5" width="1.28515625" style="1" customWidth="1"/>
    <col min="6" max="6" width="16" style="1" bestFit="1" customWidth="1"/>
    <col min="7" max="7" width="1.28515625" style="1" customWidth="1"/>
    <col min="8" max="8" width="17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9.42578125" style="1" customWidth="1"/>
    <col min="13" max="13" width="0.28515625" style="1" customWidth="1"/>
    <col min="14" max="16384" width="9.140625" style="1"/>
  </cols>
  <sheetData>
    <row r="1" spans="1:12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1.75" customHeight="1" x14ac:dyDescent="0.4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4.45" customHeight="1" x14ac:dyDescent="0.4"/>
    <row r="5" spans="1:12" ht="24" x14ac:dyDescent="0.4">
      <c r="A5" s="4" t="s">
        <v>72</v>
      </c>
      <c r="B5" s="57" t="s">
        <v>73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21" x14ac:dyDescent="0.4">
      <c r="D6" s="6" t="s">
        <v>7</v>
      </c>
      <c r="F6" s="58" t="s">
        <v>8</v>
      </c>
      <c r="G6" s="58"/>
      <c r="H6" s="58"/>
      <c r="J6" s="6" t="s">
        <v>9</v>
      </c>
    </row>
    <row r="7" spans="1:12" ht="14.45" customHeight="1" x14ac:dyDescent="0.4">
      <c r="D7" s="5"/>
      <c r="F7" s="5"/>
      <c r="G7" s="5"/>
      <c r="H7" s="5"/>
      <c r="J7" s="5"/>
    </row>
    <row r="8" spans="1:12" ht="21" x14ac:dyDescent="0.4">
      <c r="A8" s="70" t="s">
        <v>74</v>
      </c>
      <c r="B8" s="70"/>
      <c r="D8" s="6" t="s">
        <v>75</v>
      </c>
      <c r="F8" s="6" t="s">
        <v>76</v>
      </c>
      <c r="H8" s="6" t="s">
        <v>77</v>
      </c>
      <c r="J8" s="6" t="s">
        <v>75</v>
      </c>
      <c r="L8" s="6" t="s">
        <v>18</v>
      </c>
    </row>
    <row r="9" spans="1:12" ht="21.75" customHeight="1" x14ac:dyDescent="0.4">
      <c r="A9" s="68" t="s">
        <v>130</v>
      </c>
      <c r="B9" s="68"/>
      <c r="D9" s="26">
        <v>904689</v>
      </c>
      <c r="E9" s="25"/>
      <c r="F9" s="26">
        <v>1218160712</v>
      </c>
      <c r="G9" s="25"/>
      <c r="H9" s="26">
        <v>1210262000</v>
      </c>
      <c r="I9" s="25"/>
      <c r="J9" s="26">
        <v>8803401</v>
      </c>
      <c r="K9" s="25"/>
      <c r="L9" s="17">
        <v>0</v>
      </c>
    </row>
    <row r="10" spans="1:12" ht="21.75" customHeight="1" x14ac:dyDescent="0.4">
      <c r="A10" s="68" t="s">
        <v>130</v>
      </c>
      <c r="B10" s="68"/>
      <c r="D10" s="28">
        <v>163477662377</v>
      </c>
      <c r="E10" s="25"/>
      <c r="F10" s="28">
        <v>369723665061</v>
      </c>
      <c r="G10" s="25"/>
      <c r="H10" s="28">
        <v>357688585019</v>
      </c>
      <c r="I10" s="25"/>
      <c r="J10" s="28">
        <v>175512742419</v>
      </c>
      <c r="K10" s="25"/>
      <c r="L10" s="18">
        <v>2.9600000000000001E-2</v>
      </c>
    </row>
    <row r="11" spans="1:12" ht="21.75" customHeight="1" x14ac:dyDescent="0.4">
      <c r="A11" s="68" t="s">
        <v>130</v>
      </c>
      <c r="B11" s="68"/>
      <c r="D11" s="28">
        <v>350000000000</v>
      </c>
      <c r="E11" s="25"/>
      <c r="F11" s="28">
        <v>0</v>
      </c>
      <c r="G11" s="25"/>
      <c r="H11" s="28">
        <v>350000000000</v>
      </c>
      <c r="I11" s="25"/>
      <c r="J11" s="28">
        <v>0</v>
      </c>
      <c r="K11" s="25"/>
      <c r="L11" s="18">
        <v>0</v>
      </c>
    </row>
    <row r="12" spans="1:12" ht="21.75" customHeight="1" x14ac:dyDescent="0.4">
      <c r="A12" s="68" t="s">
        <v>130</v>
      </c>
      <c r="B12" s="68"/>
      <c r="D12" s="28">
        <v>10039790</v>
      </c>
      <c r="E12" s="25"/>
      <c r="F12" s="28">
        <v>41147</v>
      </c>
      <c r="G12" s="25"/>
      <c r="H12" s="28">
        <v>0</v>
      </c>
      <c r="I12" s="25"/>
      <c r="J12" s="28">
        <v>10080937</v>
      </c>
      <c r="K12" s="25"/>
      <c r="L12" s="18">
        <v>0</v>
      </c>
    </row>
    <row r="13" spans="1:12" ht="21.75" customHeight="1" x14ac:dyDescent="0.4">
      <c r="A13" s="68" t="s">
        <v>130</v>
      </c>
      <c r="B13" s="68"/>
      <c r="D13" s="30">
        <v>147000767</v>
      </c>
      <c r="E13" s="25"/>
      <c r="F13" s="30">
        <v>357688587481</v>
      </c>
      <c r="G13" s="25"/>
      <c r="H13" s="30">
        <v>350250305000</v>
      </c>
      <c r="I13" s="25"/>
      <c r="J13" s="30">
        <v>7585283248</v>
      </c>
      <c r="K13" s="25"/>
      <c r="L13" s="19">
        <v>1.2999999999999999E-3</v>
      </c>
    </row>
    <row r="14" spans="1:12" ht="21.75" customHeight="1" x14ac:dyDescent="0.4">
      <c r="A14" s="69" t="s">
        <v>70</v>
      </c>
      <c r="B14" s="69"/>
      <c r="D14" s="32">
        <v>513635607623</v>
      </c>
      <c r="E14" s="25"/>
      <c r="F14" s="32">
        <v>728630454401</v>
      </c>
      <c r="G14" s="25"/>
      <c r="H14" s="32">
        <v>1059149152019</v>
      </c>
      <c r="I14" s="25"/>
      <c r="J14" s="32">
        <v>183116910005</v>
      </c>
      <c r="K14" s="25"/>
      <c r="L14" s="20">
        <v>0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1"/>
  <sheetViews>
    <sheetView rightToLeft="1" workbookViewId="0">
      <selection activeCell="B16" sqref="B16"/>
    </sheetView>
  </sheetViews>
  <sheetFormatPr defaultRowHeight="15.75" x14ac:dyDescent="0.4"/>
  <cols>
    <col min="1" max="1" width="2.5703125" style="1" customWidth="1"/>
    <col min="2" max="2" width="42.57031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 x14ac:dyDescent="0.4"/>
    <row r="5" spans="1:10" ht="29.1" customHeight="1" x14ac:dyDescent="0.4">
      <c r="A5" s="4" t="s">
        <v>79</v>
      </c>
      <c r="B5" s="57" t="s">
        <v>80</v>
      </c>
      <c r="C5" s="57"/>
      <c r="D5" s="57"/>
      <c r="E5" s="57"/>
      <c r="F5" s="57"/>
      <c r="G5" s="57"/>
      <c r="H5" s="57"/>
      <c r="I5" s="57"/>
      <c r="J5" s="57"/>
    </row>
    <row r="6" spans="1:10" ht="25.5" customHeight="1" x14ac:dyDescent="0.4"/>
    <row r="7" spans="1:10" ht="21" x14ac:dyDescent="0.4">
      <c r="A7" s="58" t="s">
        <v>81</v>
      </c>
      <c r="B7" s="58"/>
      <c r="D7" s="6" t="s">
        <v>82</v>
      </c>
      <c r="F7" s="6" t="s">
        <v>75</v>
      </c>
      <c r="H7" s="6" t="s">
        <v>83</v>
      </c>
      <c r="J7" s="6" t="s">
        <v>84</v>
      </c>
    </row>
    <row r="8" spans="1:10" ht="21.75" customHeight="1" x14ac:dyDescent="0.4">
      <c r="A8" s="60" t="s">
        <v>85</v>
      </c>
      <c r="B8" s="60"/>
      <c r="D8" s="24" t="s">
        <v>86</v>
      </c>
      <c r="E8" s="25"/>
      <c r="F8" s="26">
        <v>810087462390</v>
      </c>
      <c r="G8" s="25"/>
      <c r="H8" s="27">
        <v>96.98</v>
      </c>
      <c r="I8" s="25"/>
      <c r="J8" s="27">
        <v>13.68</v>
      </c>
    </row>
    <row r="9" spans="1:10" ht="21.75" customHeight="1" x14ac:dyDescent="0.4">
      <c r="A9" s="62" t="s">
        <v>89</v>
      </c>
      <c r="B9" s="62"/>
      <c r="D9" s="55" t="s">
        <v>87</v>
      </c>
      <c r="E9" s="25"/>
      <c r="F9" s="28">
        <v>10213762234</v>
      </c>
      <c r="G9" s="25"/>
      <c r="H9" s="29">
        <v>1.22</v>
      </c>
      <c r="I9" s="25"/>
      <c r="J9" s="29">
        <v>0.17</v>
      </c>
    </row>
    <row r="10" spans="1:10" ht="21.75" customHeight="1" x14ac:dyDescent="0.4">
      <c r="A10" s="65" t="s">
        <v>90</v>
      </c>
      <c r="B10" s="65"/>
      <c r="D10" s="55" t="s">
        <v>88</v>
      </c>
      <c r="E10" s="25"/>
      <c r="F10" s="30">
        <v>3242361637</v>
      </c>
      <c r="G10" s="25"/>
      <c r="H10" s="31">
        <v>0.39</v>
      </c>
      <c r="I10" s="25"/>
      <c r="J10" s="31">
        <v>0.05</v>
      </c>
    </row>
    <row r="11" spans="1:10" ht="21.75" customHeight="1" x14ac:dyDescent="0.4">
      <c r="A11" s="67" t="s">
        <v>70</v>
      </c>
      <c r="B11" s="67"/>
      <c r="D11" s="32"/>
      <c r="E11" s="25"/>
      <c r="F11" s="32">
        <v>823543586261</v>
      </c>
      <c r="G11" s="25"/>
      <c r="H11" s="20">
        <v>98.59</v>
      </c>
      <c r="I11" s="25"/>
      <c r="J11" s="20">
        <v>13.9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77"/>
  <sheetViews>
    <sheetView rightToLeft="1" workbookViewId="0">
      <selection activeCell="S64" sqref="S64"/>
    </sheetView>
  </sheetViews>
  <sheetFormatPr defaultRowHeight="15.75" x14ac:dyDescent="0.4"/>
  <cols>
    <col min="1" max="1" width="6.140625" style="1" bestFit="1" customWidth="1"/>
    <col min="2" max="2" width="23.5703125" style="1" customWidth="1"/>
    <col min="3" max="3" width="1.28515625" style="1" customWidth="1"/>
    <col min="4" max="4" width="14.7109375" style="25" bestFit="1" customWidth="1"/>
    <col min="5" max="5" width="1.28515625" style="1" customWidth="1"/>
    <col min="6" max="6" width="20.42578125" style="45" bestFit="1" customWidth="1"/>
    <col min="7" max="7" width="1.28515625" style="1" customWidth="1"/>
    <col min="8" max="8" width="19.85546875" style="45" bestFit="1" customWidth="1"/>
    <col min="9" max="9" width="1.28515625" style="1" customWidth="1"/>
    <col min="10" max="10" width="20.42578125" style="41" bestFit="1" customWidth="1"/>
    <col min="11" max="11" width="1.28515625" style="1" customWidth="1"/>
    <col min="12" max="12" width="15.5703125" style="1" customWidth="1"/>
    <col min="13" max="13" width="1.28515625" style="1" customWidth="1"/>
    <col min="14" max="14" width="15" style="1" bestFit="1" customWidth="1"/>
    <col min="15" max="15" width="1.28515625" style="1" customWidth="1"/>
    <col min="16" max="16" width="1.28515625" style="35" customWidth="1"/>
    <col min="17" max="17" width="20" style="41" bestFit="1" customWidth="1"/>
    <col min="18" max="18" width="1.28515625" style="1" customWidth="1"/>
    <col min="19" max="19" width="16" style="1" bestFit="1" customWidth="1"/>
    <col min="20" max="20" width="1.28515625" style="1" customWidth="1"/>
    <col min="21" max="21" width="17.85546875" style="1" bestFit="1" customWidth="1"/>
    <col min="22" max="22" width="1.28515625" style="1" customWidth="1"/>
    <col min="23" max="23" width="15.5703125" style="1" customWidth="1"/>
    <col min="24" max="24" width="0.28515625" style="1" customWidth="1"/>
    <col min="25" max="16384" width="9.140625" style="1"/>
  </cols>
  <sheetData>
    <row r="1" spans="1:23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ht="14.45" customHeight="1" x14ac:dyDescent="0.4"/>
    <row r="5" spans="1:23" ht="24" x14ac:dyDescent="0.4">
      <c r="A5" s="4" t="s">
        <v>91</v>
      </c>
      <c r="B5" s="57" t="s">
        <v>92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21" x14ac:dyDescent="0.4">
      <c r="D6" s="58" t="s">
        <v>93</v>
      </c>
      <c r="E6" s="58"/>
      <c r="F6" s="58"/>
      <c r="G6" s="58"/>
      <c r="H6" s="58"/>
      <c r="I6" s="58"/>
      <c r="J6" s="58"/>
      <c r="K6" s="58"/>
      <c r="L6" s="58"/>
      <c r="N6" s="58" t="s">
        <v>94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21" x14ac:dyDescent="0.4">
      <c r="D7" s="52"/>
      <c r="E7" s="5"/>
      <c r="F7" s="46"/>
      <c r="G7" s="5"/>
      <c r="H7" s="46"/>
      <c r="I7" s="5"/>
      <c r="J7" s="59" t="s">
        <v>70</v>
      </c>
      <c r="K7" s="59"/>
      <c r="L7" s="59"/>
      <c r="N7" s="5"/>
      <c r="O7" s="5"/>
      <c r="P7" s="42"/>
      <c r="Q7" s="43"/>
      <c r="R7" s="5"/>
      <c r="S7" s="5"/>
      <c r="T7" s="5"/>
      <c r="U7" s="59" t="s">
        <v>70</v>
      </c>
      <c r="V7" s="59"/>
      <c r="W7" s="59"/>
    </row>
    <row r="8" spans="1:23" ht="21" x14ac:dyDescent="0.4">
      <c r="A8" s="58" t="s">
        <v>95</v>
      </c>
      <c r="B8" s="58"/>
      <c r="D8" s="6" t="s">
        <v>96</v>
      </c>
      <c r="F8" s="44" t="s">
        <v>97</v>
      </c>
      <c r="H8" s="44" t="s">
        <v>98</v>
      </c>
      <c r="J8" s="36" t="s">
        <v>75</v>
      </c>
      <c r="K8" s="5"/>
      <c r="L8" s="7" t="s">
        <v>83</v>
      </c>
      <c r="N8" s="6" t="s">
        <v>96</v>
      </c>
      <c r="P8" s="58" t="s">
        <v>97</v>
      </c>
      <c r="Q8" s="58"/>
      <c r="S8" s="6" t="s">
        <v>98</v>
      </c>
      <c r="U8" s="7" t="s">
        <v>75</v>
      </c>
      <c r="V8" s="5"/>
      <c r="W8" s="7" t="s">
        <v>83</v>
      </c>
    </row>
    <row r="9" spans="1:23" ht="21.75" customHeight="1" x14ac:dyDescent="0.4">
      <c r="A9" s="60" t="s">
        <v>35</v>
      </c>
      <c r="B9" s="60"/>
      <c r="D9" s="26">
        <v>0</v>
      </c>
      <c r="F9" s="47">
        <v>0</v>
      </c>
      <c r="H9" s="47">
        <v>-41414275461</v>
      </c>
      <c r="J9" s="37">
        <v>-41414275461</v>
      </c>
      <c r="L9" s="9">
        <v>-4.96</v>
      </c>
      <c r="N9" s="8">
        <v>0</v>
      </c>
      <c r="P9" s="61">
        <v>0</v>
      </c>
      <c r="Q9" s="61"/>
      <c r="S9" s="8">
        <v>-63764040103</v>
      </c>
      <c r="U9" s="8">
        <v>-63764040103</v>
      </c>
      <c r="W9" s="9">
        <v>-5.57</v>
      </c>
    </row>
    <row r="10" spans="1:23" ht="21.75" customHeight="1" x14ac:dyDescent="0.4">
      <c r="A10" s="62" t="s">
        <v>46</v>
      </c>
      <c r="B10" s="62"/>
      <c r="D10" s="28">
        <v>0</v>
      </c>
      <c r="F10" s="48">
        <v>0</v>
      </c>
      <c r="H10" s="48">
        <v>-236138855</v>
      </c>
      <c r="J10" s="38">
        <v>-236138855</v>
      </c>
      <c r="L10" s="11">
        <v>-0.03</v>
      </c>
      <c r="N10" s="10">
        <v>0</v>
      </c>
      <c r="P10" s="63">
        <v>0</v>
      </c>
      <c r="Q10" s="63"/>
      <c r="S10" s="10">
        <v>-236138855</v>
      </c>
      <c r="U10" s="10">
        <v>-236138855</v>
      </c>
      <c r="W10" s="11">
        <v>-0.02</v>
      </c>
    </row>
    <row r="11" spans="1:23" ht="21.75" customHeight="1" x14ac:dyDescent="0.4">
      <c r="A11" s="62" t="s">
        <v>51</v>
      </c>
      <c r="B11" s="62"/>
      <c r="D11" s="28">
        <v>0</v>
      </c>
      <c r="F11" s="48">
        <v>0</v>
      </c>
      <c r="H11" s="48">
        <v>1668732442</v>
      </c>
      <c r="J11" s="38">
        <v>1668732442</v>
      </c>
      <c r="L11" s="11">
        <v>0.2</v>
      </c>
      <c r="N11" s="10">
        <v>0</v>
      </c>
      <c r="P11" s="63">
        <v>0</v>
      </c>
      <c r="Q11" s="63"/>
      <c r="S11" s="10">
        <v>1668732442</v>
      </c>
      <c r="U11" s="10">
        <v>1668732442</v>
      </c>
      <c r="W11" s="11">
        <v>0.15</v>
      </c>
    </row>
    <row r="12" spans="1:23" ht="21.75" customHeight="1" x14ac:dyDescent="0.4">
      <c r="A12" s="62" t="s">
        <v>48</v>
      </c>
      <c r="B12" s="62"/>
      <c r="D12" s="28">
        <v>0</v>
      </c>
      <c r="F12" s="48">
        <v>0</v>
      </c>
      <c r="H12" s="48">
        <v>2839006872</v>
      </c>
      <c r="J12" s="38">
        <v>2839006872</v>
      </c>
      <c r="L12" s="11">
        <v>0.34</v>
      </c>
      <c r="N12" s="10">
        <v>0</v>
      </c>
      <c r="P12" s="63">
        <v>0</v>
      </c>
      <c r="Q12" s="63"/>
      <c r="S12" s="10">
        <v>2839006872</v>
      </c>
      <c r="U12" s="10">
        <v>2839006872</v>
      </c>
      <c r="W12" s="11">
        <v>0.25</v>
      </c>
    </row>
    <row r="13" spans="1:23" ht="21.75" customHeight="1" x14ac:dyDescent="0.4">
      <c r="A13" s="62" t="s">
        <v>49</v>
      </c>
      <c r="B13" s="62"/>
      <c r="D13" s="28">
        <v>0</v>
      </c>
      <c r="F13" s="48">
        <v>0</v>
      </c>
      <c r="H13" s="48">
        <v>1299619705</v>
      </c>
      <c r="J13" s="38">
        <v>1299619705</v>
      </c>
      <c r="L13" s="11">
        <v>0.16</v>
      </c>
      <c r="N13" s="10">
        <v>0</v>
      </c>
      <c r="P13" s="63">
        <v>0</v>
      </c>
      <c r="Q13" s="63"/>
      <c r="S13" s="10">
        <v>1299619705</v>
      </c>
      <c r="U13" s="10">
        <v>1299619705</v>
      </c>
      <c r="W13" s="11">
        <v>0.11</v>
      </c>
    </row>
    <row r="14" spans="1:23" ht="21.75" customHeight="1" x14ac:dyDescent="0.4">
      <c r="A14" s="62" t="s">
        <v>36</v>
      </c>
      <c r="B14" s="62"/>
      <c r="D14" s="28">
        <v>0</v>
      </c>
      <c r="F14" s="48">
        <v>11039434943</v>
      </c>
      <c r="H14" s="48">
        <v>-3055837403</v>
      </c>
      <c r="J14" s="38">
        <v>7983597540</v>
      </c>
      <c r="L14" s="11">
        <v>0.96</v>
      </c>
      <c r="N14" s="10">
        <v>0</v>
      </c>
      <c r="P14" s="63">
        <v>-4351020585</v>
      </c>
      <c r="Q14" s="63"/>
      <c r="S14" s="10">
        <v>-3055837403</v>
      </c>
      <c r="U14" s="10">
        <v>-7406857988</v>
      </c>
      <c r="W14" s="11">
        <v>-0.65</v>
      </c>
    </row>
    <row r="15" spans="1:23" ht="21.75" customHeight="1" x14ac:dyDescent="0.4">
      <c r="A15" s="62" t="s">
        <v>59</v>
      </c>
      <c r="B15" s="62"/>
      <c r="D15" s="28">
        <v>0</v>
      </c>
      <c r="F15" s="48">
        <v>-2518476332</v>
      </c>
      <c r="H15" s="48">
        <v>2922434413</v>
      </c>
      <c r="J15" s="38">
        <v>403958081</v>
      </c>
      <c r="L15" s="11">
        <v>0.05</v>
      </c>
      <c r="N15" s="10">
        <v>0</v>
      </c>
      <c r="P15" s="63">
        <v>17653666672</v>
      </c>
      <c r="Q15" s="63"/>
      <c r="S15" s="10">
        <v>2916174176</v>
      </c>
      <c r="U15" s="10">
        <v>20569840848</v>
      </c>
      <c r="W15" s="11">
        <v>1.8</v>
      </c>
    </row>
    <row r="16" spans="1:23" ht="21.75" customHeight="1" x14ac:dyDescent="0.4">
      <c r="A16" s="62" t="s">
        <v>28</v>
      </c>
      <c r="B16" s="62"/>
      <c r="D16" s="28">
        <v>0</v>
      </c>
      <c r="F16" s="48">
        <v>21872232142</v>
      </c>
      <c r="H16" s="48">
        <v>16716078045</v>
      </c>
      <c r="J16" s="38">
        <v>38588310187</v>
      </c>
      <c r="L16" s="11">
        <v>4.62</v>
      </c>
      <c r="N16" s="10">
        <v>0</v>
      </c>
      <c r="P16" s="63">
        <v>51486172620</v>
      </c>
      <c r="Q16" s="63"/>
      <c r="S16" s="10">
        <v>16716078045</v>
      </c>
      <c r="U16" s="10">
        <v>68202250665</v>
      </c>
      <c r="W16" s="11">
        <v>5.96</v>
      </c>
    </row>
    <row r="17" spans="1:23" ht="21.75" customHeight="1" x14ac:dyDescent="0.4">
      <c r="A17" s="62" t="s">
        <v>41</v>
      </c>
      <c r="B17" s="62"/>
      <c r="D17" s="28">
        <v>0</v>
      </c>
      <c r="F17" s="48">
        <v>0</v>
      </c>
      <c r="H17" s="48">
        <v>1164243460</v>
      </c>
      <c r="J17" s="38">
        <v>1164243460</v>
      </c>
      <c r="L17" s="11">
        <v>0.14000000000000001</v>
      </c>
      <c r="N17" s="10">
        <v>0</v>
      </c>
      <c r="P17" s="63">
        <v>0</v>
      </c>
      <c r="Q17" s="63"/>
      <c r="S17" s="10">
        <v>1164243460</v>
      </c>
      <c r="U17" s="10">
        <v>1164243460</v>
      </c>
      <c r="W17" s="11">
        <v>0.1</v>
      </c>
    </row>
    <row r="18" spans="1:23" ht="21.75" customHeight="1" x14ac:dyDescent="0.4">
      <c r="A18" s="62" t="s">
        <v>55</v>
      </c>
      <c r="B18" s="62"/>
      <c r="D18" s="28">
        <v>0</v>
      </c>
      <c r="F18" s="48">
        <v>17880981725</v>
      </c>
      <c r="H18" s="48">
        <v>17898169760</v>
      </c>
      <c r="J18" s="38">
        <v>35779151485</v>
      </c>
      <c r="L18" s="11">
        <v>4.28</v>
      </c>
      <c r="N18" s="10">
        <v>0</v>
      </c>
      <c r="P18" s="63">
        <v>35117299792</v>
      </c>
      <c r="Q18" s="63"/>
      <c r="S18" s="10">
        <v>17898169760</v>
      </c>
      <c r="U18" s="10">
        <v>53015469552</v>
      </c>
      <c r="W18" s="11">
        <v>4.63</v>
      </c>
    </row>
    <row r="19" spans="1:23" ht="21.75" customHeight="1" x14ac:dyDescent="0.4">
      <c r="A19" s="62" t="s">
        <v>34</v>
      </c>
      <c r="B19" s="62"/>
      <c r="D19" s="28">
        <v>0</v>
      </c>
      <c r="F19" s="48">
        <v>3481239728</v>
      </c>
      <c r="H19" s="48">
        <v>4215704153</v>
      </c>
      <c r="J19" s="38">
        <v>7696943881</v>
      </c>
      <c r="L19" s="11">
        <v>0.92</v>
      </c>
      <c r="N19" s="10">
        <v>0</v>
      </c>
      <c r="P19" s="63">
        <v>1803046034</v>
      </c>
      <c r="Q19" s="63"/>
      <c r="S19" s="10">
        <v>4409513679</v>
      </c>
      <c r="U19" s="10">
        <v>6212559713</v>
      </c>
      <c r="W19" s="11">
        <v>0.54</v>
      </c>
    </row>
    <row r="20" spans="1:23" ht="21.75" customHeight="1" x14ac:dyDescent="0.4">
      <c r="A20" s="62" t="s">
        <v>45</v>
      </c>
      <c r="B20" s="62"/>
      <c r="D20" s="28">
        <v>0</v>
      </c>
      <c r="F20" s="48">
        <v>0</v>
      </c>
      <c r="H20" s="48">
        <v>13401581563</v>
      </c>
      <c r="J20" s="38">
        <v>13401581563</v>
      </c>
      <c r="L20" s="11">
        <v>1.6</v>
      </c>
      <c r="N20" s="10">
        <v>0</v>
      </c>
      <c r="P20" s="63">
        <v>0</v>
      </c>
      <c r="Q20" s="63"/>
      <c r="S20" s="10">
        <v>20291520504</v>
      </c>
      <c r="U20" s="10">
        <v>20291520504</v>
      </c>
      <c r="W20" s="11">
        <v>1.77</v>
      </c>
    </row>
    <row r="21" spans="1:23" ht="21.75" customHeight="1" x14ac:dyDescent="0.4">
      <c r="A21" s="64" t="s">
        <v>29</v>
      </c>
      <c r="B21" s="62"/>
      <c r="D21" s="28">
        <v>0</v>
      </c>
      <c r="F21" s="48">
        <v>0</v>
      </c>
      <c r="H21" s="48">
        <v>21183505043</v>
      </c>
      <c r="J21" s="38">
        <v>21183505043</v>
      </c>
      <c r="L21" s="11">
        <v>2.54</v>
      </c>
      <c r="N21" s="10">
        <v>0</v>
      </c>
      <c r="P21" s="63">
        <v>0</v>
      </c>
      <c r="Q21" s="63"/>
      <c r="S21" s="10">
        <v>47761895861</v>
      </c>
      <c r="U21" s="10">
        <v>47761895861</v>
      </c>
      <c r="W21" s="11">
        <v>4.17</v>
      </c>
    </row>
    <row r="22" spans="1:23" ht="21.75" customHeight="1" x14ac:dyDescent="0.4">
      <c r="A22" s="62" t="s">
        <v>30</v>
      </c>
      <c r="B22" s="62"/>
      <c r="D22" s="28">
        <v>0</v>
      </c>
      <c r="F22" s="48">
        <v>0</v>
      </c>
      <c r="H22" s="48">
        <v>2046736419</v>
      </c>
      <c r="J22" s="38">
        <v>2046736419</v>
      </c>
      <c r="L22" s="11">
        <v>0.25</v>
      </c>
      <c r="N22" s="10">
        <v>0</v>
      </c>
      <c r="P22" s="63">
        <v>0</v>
      </c>
      <c r="Q22" s="63"/>
      <c r="S22" s="10">
        <v>2046736419</v>
      </c>
      <c r="U22" s="10">
        <v>2046736419</v>
      </c>
      <c r="W22" s="11">
        <v>0.18</v>
      </c>
    </row>
    <row r="23" spans="1:23" ht="21.75" customHeight="1" x14ac:dyDescent="0.4">
      <c r="A23" s="62" t="s">
        <v>60</v>
      </c>
      <c r="B23" s="62"/>
      <c r="D23" s="28">
        <v>0</v>
      </c>
      <c r="F23" s="48">
        <v>0</v>
      </c>
      <c r="H23" s="48">
        <v>1324706131</v>
      </c>
      <c r="J23" s="38">
        <v>1324706131</v>
      </c>
      <c r="L23" s="11">
        <v>0.16</v>
      </c>
      <c r="N23" s="10">
        <v>0</v>
      </c>
      <c r="P23" s="63">
        <v>0</v>
      </c>
      <c r="Q23" s="63"/>
      <c r="S23" s="10">
        <v>1324706131</v>
      </c>
      <c r="U23" s="10">
        <v>1324706131</v>
      </c>
      <c r="W23" s="11">
        <v>0.12</v>
      </c>
    </row>
    <row r="24" spans="1:23" ht="21.75" customHeight="1" x14ac:dyDescent="0.4">
      <c r="A24" s="62" t="s">
        <v>31</v>
      </c>
      <c r="B24" s="62"/>
      <c r="D24" s="28">
        <v>0</v>
      </c>
      <c r="F24" s="48">
        <v>0</v>
      </c>
      <c r="H24" s="48">
        <v>-472776348</v>
      </c>
      <c r="J24" s="38">
        <v>-472776348</v>
      </c>
      <c r="L24" s="11">
        <v>-0.06</v>
      </c>
      <c r="N24" s="10">
        <v>0</v>
      </c>
      <c r="P24" s="63">
        <v>0</v>
      </c>
      <c r="Q24" s="63"/>
      <c r="S24" s="10">
        <v>-472776348</v>
      </c>
      <c r="U24" s="10">
        <v>-472776348</v>
      </c>
      <c r="W24" s="11">
        <v>-0.04</v>
      </c>
    </row>
    <row r="25" spans="1:23" ht="21.75" customHeight="1" x14ac:dyDescent="0.4">
      <c r="A25" s="62" t="s">
        <v>52</v>
      </c>
      <c r="B25" s="62"/>
      <c r="D25" s="28">
        <v>0</v>
      </c>
      <c r="F25" s="48">
        <v>0</v>
      </c>
      <c r="H25" s="48">
        <v>3978764629</v>
      </c>
      <c r="J25" s="38">
        <v>3978764629</v>
      </c>
      <c r="L25" s="11">
        <v>0.48</v>
      </c>
      <c r="N25" s="10">
        <v>0</v>
      </c>
      <c r="P25" s="63">
        <v>0</v>
      </c>
      <c r="Q25" s="63"/>
      <c r="S25" s="10">
        <v>3978764629</v>
      </c>
      <c r="U25" s="10">
        <v>3978764629</v>
      </c>
      <c r="W25" s="11">
        <v>0.35</v>
      </c>
    </row>
    <row r="26" spans="1:23" ht="21.75" customHeight="1" x14ac:dyDescent="0.4">
      <c r="A26" s="62" t="s">
        <v>44</v>
      </c>
      <c r="B26" s="62"/>
      <c r="D26" s="28">
        <v>0</v>
      </c>
      <c r="F26" s="48">
        <v>0</v>
      </c>
      <c r="H26" s="48">
        <v>1508541570</v>
      </c>
      <c r="J26" s="38">
        <v>1508541570</v>
      </c>
      <c r="L26" s="11">
        <v>0.18</v>
      </c>
      <c r="N26" s="10">
        <v>0</v>
      </c>
      <c r="P26" s="63">
        <v>0</v>
      </c>
      <c r="Q26" s="63"/>
      <c r="S26" s="10">
        <v>1508541570</v>
      </c>
      <c r="U26" s="10">
        <v>1508541570</v>
      </c>
      <c r="W26" s="11">
        <v>0.13</v>
      </c>
    </row>
    <row r="27" spans="1:23" ht="21.75" customHeight="1" x14ac:dyDescent="0.4">
      <c r="A27" s="62" t="s">
        <v>42</v>
      </c>
      <c r="B27" s="62"/>
      <c r="D27" s="28">
        <v>0</v>
      </c>
      <c r="F27" s="48">
        <v>4617237884</v>
      </c>
      <c r="H27" s="48">
        <v>215962613</v>
      </c>
      <c r="J27" s="38">
        <v>4833200497</v>
      </c>
      <c r="L27" s="11">
        <v>0.57999999999999996</v>
      </c>
      <c r="N27" s="10">
        <v>1544289740</v>
      </c>
      <c r="P27" s="63">
        <v>2953356396</v>
      </c>
      <c r="Q27" s="63"/>
      <c r="S27" s="10">
        <v>215962613</v>
      </c>
      <c r="U27" s="10">
        <v>4713608749</v>
      </c>
      <c r="W27" s="11">
        <v>0.41</v>
      </c>
    </row>
    <row r="28" spans="1:23" ht="21.75" customHeight="1" x14ac:dyDescent="0.4">
      <c r="A28" s="62" t="s">
        <v>58</v>
      </c>
      <c r="B28" s="62"/>
      <c r="D28" s="28">
        <v>0</v>
      </c>
      <c r="F28" s="48">
        <v>15465559223</v>
      </c>
      <c r="H28" s="48">
        <v>1006367482</v>
      </c>
      <c r="J28" s="38">
        <v>16471926705</v>
      </c>
      <c r="L28" s="11">
        <v>1.97</v>
      </c>
      <c r="N28" s="10">
        <v>0</v>
      </c>
      <c r="P28" s="63">
        <v>16357581412</v>
      </c>
      <c r="Q28" s="63"/>
      <c r="S28" s="10">
        <v>1006367482</v>
      </c>
      <c r="U28" s="10">
        <v>17363948894</v>
      </c>
      <c r="W28" s="11">
        <v>1.52</v>
      </c>
    </row>
    <row r="29" spans="1:23" ht="21.75" customHeight="1" x14ac:dyDescent="0.4">
      <c r="A29" s="62" t="s">
        <v>19</v>
      </c>
      <c r="B29" s="62"/>
      <c r="D29" s="28">
        <v>0</v>
      </c>
      <c r="F29" s="48">
        <v>0</v>
      </c>
      <c r="H29" s="48">
        <v>-410040744</v>
      </c>
      <c r="J29" s="38">
        <v>-410040744</v>
      </c>
      <c r="L29" s="11">
        <v>-0.05</v>
      </c>
      <c r="N29" s="10">
        <v>0</v>
      </c>
      <c r="P29" s="63">
        <v>0</v>
      </c>
      <c r="Q29" s="63"/>
      <c r="S29" s="10">
        <v>-4412967866</v>
      </c>
      <c r="U29" s="10">
        <v>-4412967866</v>
      </c>
      <c r="W29" s="11">
        <v>-0.39</v>
      </c>
    </row>
    <row r="30" spans="1:23" ht="21.75" customHeight="1" x14ac:dyDescent="0.4">
      <c r="A30" s="62" t="s">
        <v>22</v>
      </c>
      <c r="B30" s="62"/>
      <c r="D30" s="28">
        <v>0</v>
      </c>
      <c r="F30" s="48">
        <v>0</v>
      </c>
      <c r="H30" s="48">
        <v>-189362509</v>
      </c>
      <c r="J30" s="38">
        <v>-189362509</v>
      </c>
      <c r="L30" s="11">
        <v>-0.02</v>
      </c>
      <c r="N30" s="10">
        <v>0</v>
      </c>
      <c r="P30" s="63">
        <v>0</v>
      </c>
      <c r="Q30" s="63"/>
      <c r="S30" s="10">
        <v>-189362509</v>
      </c>
      <c r="U30" s="10">
        <v>-189362509</v>
      </c>
      <c r="W30" s="11">
        <v>-0.02</v>
      </c>
    </row>
    <row r="31" spans="1:23" ht="21.75" customHeight="1" x14ac:dyDescent="0.4">
      <c r="A31" s="62" t="s">
        <v>37</v>
      </c>
      <c r="B31" s="62"/>
      <c r="D31" s="28">
        <v>0</v>
      </c>
      <c r="F31" s="48">
        <v>134012116863</v>
      </c>
      <c r="H31" s="48">
        <v>0</v>
      </c>
      <c r="J31" s="38">
        <v>134012116863</v>
      </c>
      <c r="L31" s="11">
        <v>16.04</v>
      </c>
      <c r="N31" s="10">
        <v>0</v>
      </c>
      <c r="P31" s="63">
        <v>175769515470</v>
      </c>
      <c r="Q31" s="63"/>
      <c r="S31" s="10">
        <v>-848118172</v>
      </c>
      <c r="U31" s="10">
        <v>174921397298</v>
      </c>
      <c r="W31" s="11">
        <v>15.28</v>
      </c>
    </row>
    <row r="32" spans="1:23" ht="21.75" customHeight="1" x14ac:dyDescent="0.4">
      <c r="A32" s="62" t="s">
        <v>99</v>
      </c>
      <c r="B32" s="62"/>
      <c r="D32" s="28">
        <v>0</v>
      </c>
      <c r="F32" s="48">
        <v>0</v>
      </c>
      <c r="H32" s="48">
        <v>0</v>
      </c>
      <c r="J32" s="38">
        <v>0</v>
      </c>
      <c r="L32" s="11">
        <v>0</v>
      </c>
      <c r="N32" s="10">
        <v>0</v>
      </c>
      <c r="P32" s="63">
        <v>0</v>
      </c>
      <c r="Q32" s="63"/>
      <c r="S32" s="10">
        <v>-1750913777</v>
      </c>
      <c r="U32" s="10">
        <v>-1750913777</v>
      </c>
      <c r="W32" s="11">
        <v>-0.15</v>
      </c>
    </row>
    <row r="33" spans="1:23" ht="21.75" customHeight="1" x14ac:dyDescent="0.4">
      <c r="A33" s="62" t="s">
        <v>100</v>
      </c>
      <c r="B33" s="62"/>
      <c r="D33" s="28">
        <v>0</v>
      </c>
      <c r="F33" s="48">
        <v>0</v>
      </c>
      <c r="H33" s="48">
        <v>0</v>
      </c>
      <c r="J33" s="38">
        <v>0</v>
      </c>
      <c r="L33" s="11">
        <v>0</v>
      </c>
      <c r="N33" s="10">
        <v>0</v>
      </c>
      <c r="P33" s="63">
        <v>0</v>
      </c>
      <c r="Q33" s="63"/>
      <c r="S33" s="10">
        <v>18331227827</v>
      </c>
      <c r="U33" s="10">
        <v>18331227827</v>
      </c>
      <c r="W33" s="11">
        <v>1.6</v>
      </c>
    </row>
    <row r="34" spans="1:23" ht="21.75" customHeight="1" x14ac:dyDescent="0.4">
      <c r="A34" s="62" t="s">
        <v>101</v>
      </c>
      <c r="B34" s="62"/>
      <c r="D34" s="28">
        <v>0</v>
      </c>
      <c r="F34" s="48">
        <v>0</v>
      </c>
      <c r="H34" s="48">
        <v>0</v>
      </c>
      <c r="J34" s="38">
        <v>0</v>
      </c>
      <c r="L34" s="11">
        <v>0</v>
      </c>
      <c r="N34" s="10">
        <v>0</v>
      </c>
      <c r="P34" s="63">
        <v>0</v>
      </c>
      <c r="Q34" s="63"/>
      <c r="S34" s="10">
        <v>267764868</v>
      </c>
      <c r="U34" s="10">
        <v>267764868</v>
      </c>
      <c r="W34" s="11">
        <v>0.02</v>
      </c>
    </row>
    <row r="35" spans="1:23" ht="21.75" customHeight="1" x14ac:dyDescent="0.4">
      <c r="A35" s="62" t="s">
        <v>102</v>
      </c>
      <c r="B35" s="62"/>
      <c r="D35" s="28">
        <v>0</v>
      </c>
      <c r="F35" s="48">
        <v>0</v>
      </c>
      <c r="H35" s="48">
        <v>0</v>
      </c>
      <c r="J35" s="38">
        <v>0</v>
      </c>
      <c r="L35" s="11">
        <v>0</v>
      </c>
      <c r="N35" s="10">
        <v>0</v>
      </c>
      <c r="P35" s="63">
        <v>0</v>
      </c>
      <c r="Q35" s="63"/>
      <c r="S35" s="10">
        <v>23413093082</v>
      </c>
      <c r="U35" s="10">
        <v>23413093082</v>
      </c>
      <c r="W35" s="11">
        <v>2.0499999999999998</v>
      </c>
    </row>
    <row r="36" spans="1:23" ht="21.75" customHeight="1" x14ac:dyDescent="0.4">
      <c r="A36" s="62" t="s">
        <v>103</v>
      </c>
      <c r="B36" s="62"/>
      <c r="D36" s="28">
        <v>0</v>
      </c>
      <c r="F36" s="48">
        <v>22811812737</v>
      </c>
      <c r="H36" s="48">
        <v>0</v>
      </c>
      <c r="J36" s="38">
        <v>22811812737</v>
      </c>
      <c r="L36" s="11">
        <v>2.73</v>
      </c>
      <c r="N36" s="10">
        <v>0</v>
      </c>
      <c r="P36" s="63">
        <v>66468301896</v>
      </c>
      <c r="Q36" s="63"/>
      <c r="S36" s="10">
        <v>9917980169</v>
      </c>
      <c r="U36" s="10">
        <v>76386282065</v>
      </c>
      <c r="W36" s="11">
        <v>6.67</v>
      </c>
    </row>
    <row r="37" spans="1:23" ht="21.75" customHeight="1" x14ac:dyDescent="0.4">
      <c r="A37" s="62" t="s">
        <v>27</v>
      </c>
      <c r="B37" s="62"/>
      <c r="D37" s="28">
        <v>0</v>
      </c>
      <c r="F37" s="48">
        <v>9183667359</v>
      </c>
      <c r="H37" s="48">
        <v>0</v>
      </c>
      <c r="J37" s="38">
        <v>9183667359</v>
      </c>
      <c r="L37" s="11">
        <v>1.1000000000000001</v>
      </c>
      <c r="N37" s="10">
        <v>0</v>
      </c>
      <c r="P37" s="63">
        <v>13718811736</v>
      </c>
      <c r="Q37" s="63"/>
      <c r="S37" s="10">
        <v>276687918</v>
      </c>
      <c r="U37" s="10">
        <v>13995499654</v>
      </c>
      <c r="W37" s="11">
        <v>1.22</v>
      </c>
    </row>
    <row r="38" spans="1:23" ht="21.75" customHeight="1" x14ac:dyDescent="0.4">
      <c r="A38" s="62" t="s">
        <v>39</v>
      </c>
      <c r="B38" s="62"/>
      <c r="D38" s="28">
        <v>5063734747</v>
      </c>
      <c r="F38" s="48">
        <v>-1590033441</v>
      </c>
      <c r="H38" s="48">
        <v>0</v>
      </c>
      <c r="J38" s="38">
        <v>3473701306</v>
      </c>
      <c r="L38" s="11">
        <v>0.42</v>
      </c>
      <c r="N38" s="10">
        <v>5063734747</v>
      </c>
      <c r="P38" s="63">
        <v>637164620</v>
      </c>
      <c r="Q38" s="63"/>
      <c r="S38" s="10">
        <v>0</v>
      </c>
      <c r="U38" s="10">
        <v>5700899367</v>
      </c>
      <c r="W38" s="11">
        <v>0.5</v>
      </c>
    </row>
    <row r="39" spans="1:23" ht="21.75" customHeight="1" x14ac:dyDescent="0.4">
      <c r="A39" s="62" t="s">
        <v>50</v>
      </c>
      <c r="B39" s="62"/>
      <c r="D39" s="28">
        <v>0</v>
      </c>
      <c r="F39" s="48">
        <v>55770848531</v>
      </c>
      <c r="H39" s="48">
        <v>0</v>
      </c>
      <c r="J39" s="38">
        <v>55770848531</v>
      </c>
      <c r="L39" s="11">
        <v>6.68</v>
      </c>
      <c r="N39" s="10">
        <f>'درآمد سود سهام'!S10</f>
        <v>15776801566</v>
      </c>
      <c r="P39" s="63">
        <v>45146939156</v>
      </c>
      <c r="Q39" s="63"/>
      <c r="S39" s="10">
        <v>0</v>
      </c>
      <c r="U39" s="10">
        <v>60896939156</v>
      </c>
      <c r="W39" s="11">
        <v>5.32</v>
      </c>
    </row>
    <row r="40" spans="1:23" ht="21.75" customHeight="1" x14ac:dyDescent="0.4">
      <c r="A40" s="62" t="s">
        <v>63</v>
      </c>
      <c r="B40" s="62"/>
      <c r="D40" s="28">
        <v>0</v>
      </c>
      <c r="F40" s="48">
        <v>-3795518516</v>
      </c>
      <c r="H40" s="48">
        <v>0</v>
      </c>
      <c r="J40" s="38">
        <v>-3795518516</v>
      </c>
      <c r="L40" s="11">
        <v>-0.45</v>
      </c>
      <c r="N40" s="10">
        <v>0</v>
      </c>
      <c r="P40" s="63">
        <v>-3795518516</v>
      </c>
      <c r="Q40" s="63"/>
      <c r="S40" s="10">
        <v>0</v>
      </c>
      <c r="U40" s="10">
        <v>-3795518516</v>
      </c>
      <c r="W40" s="11">
        <v>-0.33</v>
      </c>
    </row>
    <row r="41" spans="1:23" ht="21.75" customHeight="1" x14ac:dyDescent="0.4">
      <c r="A41" s="62" t="s">
        <v>67</v>
      </c>
      <c r="B41" s="62"/>
      <c r="D41" s="28">
        <v>0</v>
      </c>
      <c r="F41" s="48">
        <v>35238700774</v>
      </c>
      <c r="H41" s="48">
        <v>0</v>
      </c>
      <c r="J41" s="38">
        <v>35238700774</v>
      </c>
      <c r="L41" s="11">
        <v>4.22</v>
      </c>
      <c r="N41" s="10">
        <v>0</v>
      </c>
      <c r="P41" s="63">
        <v>35238700774</v>
      </c>
      <c r="Q41" s="63"/>
      <c r="S41" s="10">
        <v>0</v>
      </c>
      <c r="U41" s="10">
        <v>35238700774</v>
      </c>
      <c r="W41" s="11">
        <v>3.08</v>
      </c>
    </row>
    <row r="42" spans="1:23" ht="21.75" customHeight="1" x14ac:dyDescent="0.4">
      <c r="A42" s="62" t="s">
        <v>65</v>
      </c>
      <c r="B42" s="62"/>
      <c r="D42" s="28">
        <v>0</v>
      </c>
      <c r="F42" s="48">
        <v>-3240759418</v>
      </c>
      <c r="H42" s="48">
        <v>0</v>
      </c>
      <c r="J42" s="38">
        <v>-3240759418</v>
      </c>
      <c r="L42" s="11">
        <v>-0.39</v>
      </c>
      <c r="N42" s="10">
        <v>0</v>
      </c>
      <c r="P42" s="63">
        <v>-3240759418</v>
      </c>
      <c r="Q42" s="63"/>
      <c r="S42" s="10">
        <v>0</v>
      </c>
      <c r="U42" s="10">
        <v>-3240759418</v>
      </c>
      <c r="W42" s="11">
        <v>-0.28000000000000003</v>
      </c>
    </row>
    <row r="43" spans="1:23" ht="21.75" customHeight="1" x14ac:dyDescent="0.4">
      <c r="A43" s="62" t="s">
        <v>43</v>
      </c>
      <c r="B43" s="62"/>
      <c r="D43" s="28">
        <v>0</v>
      </c>
      <c r="F43" s="48">
        <v>5605059965</v>
      </c>
      <c r="H43" s="48">
        <v>0</v>
      </c>
      <c r="J43" s="38">
        <v>5605059965</v>
      </c>
      <c r="L43" s="11">
        <v>0.67</v>
      </c>
      <c r="N43" s="10">
        <v>0</v>
      </c>
      <c r="P43" s="63">
        <v>6994681583</v>
      </c>
      <c r="Q43" s="63"/>
      <c r="S43" s="10">
        <v>0</v>
      </c>
      <c r="U43" s="10">
        <v>6994681583</v>
      </c>
      <c r="W43" s="11">
        <v>0.61</v>
      </c>
    </row>
    <row r="44" spans="1:23" ht="21.75" customHeight="1" x14ac:dyDescent="0.4">
      <c r="A44" s="62" t="s">
        <v>23</v>
      </c>
      <c r="B44" s="62"/>
      <c r="D44" s="28">
        <v>0</v>
      </c>
      <c r="F44" s="48">
        <v>3175373054</v>
      </c>
      <c r="H44" s="48">
        <v>0</v>
      </c>
      <c r="J44" s="38">
        <v>3175373054</v>
      </c>
      <c r="L44" s="11">
        <v>0.38</v>
      </c>
      <c r="N44" s="10">
        <v>0</v>
      </c>
      <c r="P44" s="63">
        <v>1897252911</v>
      </c>
      <c r="Q44" s="63"/>
      <c r="S44" s="10">
        <v>0</v>
      </c>
      <c r="U44" s="10">
        <v>1897252911</v>
      </c>
      <c r="W44" s="11">
        <v>0.17</v>
      </c>
    </row>
    <row r="45" spans="1:23" ht="21.75" customHeight="1" x14ac:dyDescent="0.4">
      <c r="A45" s="62" t="s">
        <v>61</v>
      </c>
      <c r="B45" s="62"/>
      <c r="D45" s="28">
        <v>0</v>
      </c>
      <c r="F45" s="48">
        <v>859982277</v>
      </c>
      <c r="H45" s="48">
        <v>0</v>
      </c>
      <c r="J45" s="38">
        <v>859982277</v>
      </c>
      <c r="L45" s="11">
        <v>0.1</v>
      </c>
      <c r="N45" s="10">
        <v>0</v>
      </c>
      <c r="P45" s="63">
        <v>859982277</v>
      </c>
      <c r="Q45" s="63"/>
      <c r="S45" s="10">
        <v>0</v>
      </c>
      <c r="U45" s="10">
        <v>859982277</v>
      </c>
      <c r="W45" s="11">
        <v>0.08</v>
      </c>
    </row>
    <row r="46" spans="1:23" ht="21.75" customHeight="1" x14ac:dyDescent="0.4">
      <c r="A46" s="62" t="s">
        <v>38</v>
      </c>
      <c r="B46" s="62"/>
      <c r="D46" s="28">
        <v>0</v>
      </c>
      <c r="F46" s="48">
        <v>19562706578</v>
      </c>
      <c r="H46" s="48">
        <v>0</v>
      </c>
      <c r="J46" s="38">
        <v>19562706578</v>
      </c>
      <c r="L46" s="11">
        <v>2.34</v>
      </c>
      <c r="N46" s="10">
        <v>0</v>
      </c>
      <c r="P46" s="63">
        <v>27192040328</v>
      </c>
      <c r="Q46" s="63"/>
      <c r="S46" s="10">
        <v>0</v>
      </c>
      <c r="U46" s="10">
        <v>27192040328</v>
      </c>
      <c r="W46" s="11">
        <v>2.38</v>
      </c>
    </row>
    <row r="47" spans="1:23" ht="21.75" customHeight="1" x14ac:dyDescent="0.4">
      <c r="A47" s="62" t="s">
        <v>32</v>
      </c>
      <c r="B47" s="62"/>
      <c r="D47" s="28">
        <v>0</v>
      </c>
      <c r="F47" s="48">
        <v>10672103752</v>
      </c>
      <c r="H47" s="48">
        <v>0</v>
      </c>
      <c r="J47" s="38">
        <v>10672103752</v>
      </c>
      <c r="L47" s="11">
        <v>1.28</v>
      </c>
      <c r="N47" s="10">
        <v>0</v>
      </c>
      <c r="P47" s="63">
        <v>8696968132</v>
      </c>
      <c r="Q47" s="63"/>
      <c r="S47" s="10">
        <v>0</v>
      </c>
      <c r="U47" s="10">
        <v>8696968132</v>
      </c>
      <c r="W47" s="11">
        <v>0.76</v>
      </c>
    </row>
    <row r="48" spans="1:23" ht="21.75" customHeight="1" x14ac:dyDescent="0.4">
      <c r="A48" s="62" t="s">
        <v>25</v>
      </c>
      <c r="B48" s="62"/>
      <c r="D48" s="28">
        <v>0</v>
      </c>
      <c r="F48" s="48">
        <v>27864231730</v>
      </c>
      <c r="H48" s="48">
        <v>0</v>
      </c>
      <c r="J48" s="38">
        <v>27864231730</v>
      </c>
      <c r="L48" s="11">
        <v>3.34</v>
      </c>
      <c r="N48" s="10">
        <v>0</v>
      </c>
      <c r="P48" s="63">
        <v>29442235911</v>
      </c>
      <c r="Q48" s="63"/>
      <c r="S48" s="10">
        <v>0</v>
      </c>
      <c r="U48" s="10">
        <v>29442235911</v>
      </c>
      <c r="W48" s="11">
        <v>2.57</v>
      </c>
    </row>
    <row r="49" spans="1:23" ht="21.75" customHeight="1" x14ac:dyDescent="0.4">
      <c r="A49" s="62" t="s">
        <v>40</v>
      </c>
      <c r="B49" s="62"/>
      <c r="D49" s="28">
        <v>0</v>
      </c>
      <c r="F49" s="48">
        <v>8423321811</v>
      </c>
      <c r="H49" s="48">
        <v>0</v>
      </c>
      <c r="J49" s="38">
        <v>8423321811</v>
      </c>
      <c r="L49" s="11">
        <v>1.01</v>
      </c>
      <c r="N49" s="10">
        <v>0</v>
      </c>
      <c r="P49" s="63">
        <v>9809027511</v>
      </c>
      <c r="Q49" s="63"/>
      <c r="S49" s="10">
        <v>0</v>
      </c>
      <c r="U49" s="10">
        <v>9809027511</v>
      </c>
      <c r="W49" s="11">
        <v>0.86</v>
      </c>
    </row>
    <row r="50" spans="1:23" ht="21.75" customHeight="1" x14ac:dyDescent="0.4">
      <c r="A50" s="62" t="s">
        <v>54</v>
      </c>
      <c r="B50" s="62"/>
      <c r="D50" s="28">
        <v>0</v>
      </c>
      <c r="F50" s="48">
        <v>64717432489</v>
      </c>
      <c r="H50" s="48">
        <v>0</v>
      </c>
      <c r="J50" s="38">
        <v>64717432489</v>
      </c>
      <c r="L50" s="11">
        <v>7.75</v>
      </c>
      <c r="N50" s="10">
        <v>0</v>
      </c>
      <c r="P50" s="63">
        <v>78584429989</v>
      </c>
      <c r="Q50" s="63"/>
      <c r="S50" s="10">
        <v>0</v>
      </c>
      <c r="U50" s="10">
        <v>78584429989</v>
      </c>
      <c r="W50" s="11">
        <v>6.87</v>
      </c>
    </row>
    <row r="51" spans="1:23" ht="21.75" customHeight="1" x14ac:dyDescent="0.4">
      <c r="A51" s="62" t="s">
        <v>21</v>
      </c>
      <c r="B51" s="62"/>
      <c r="D51" s="28">
        <v>0</v>
      </c>
      <c r="F51" s="48">
        <v>102047494107</v>
      </c>
      <c r="H51" s="48">
        <v>0</v>
      </c>
      <c r="J51" s="38">
        <v>102047494107</v>
      </c>
      <c r="L51" s="11">
        <v>12.22</v>
      </c>
      <c r="N51" s="10">
        <v>0</v>
      </c>
      <c r="P51" s="63">
        <v>113863684810</v>
      </c>
      <c r="Q51" s="63"/>
      <c r="S51" s="10">
        <v>0</v>
      </c>
      <c r="U51" s="10">
        <v>113863684810</v>
      </c>
      <c r="W51" s="11">
        <v>9.9499999999999993</v>
      </c>
    </row>
    <row r="52" spans="1:23" ht="21.75" customHeight="1" x14ac:dyDescent="0.4">
      <c r="A52" s="62" t="s">
        <v>64</v>
      </c>
      <c r="B52" s="62"/>
      <c r="D52" s="28">
        <v>0</v>
      </c>
      <c r="F52" s="48">
        <v>-1157423861</v>
      </c>
      <c r="H52" s="48">
        <v>0</v>
      </c>
      <c r="J52" s="38">
        <v>-1157423861</v>
      </c>
      <c r="L52" s="11">
        <v>-0.14000000000000001</v>
      </c>
      <c r="N52" s="10">
        <v>0</v>
      </c>
      <c r="P52" s="63">
        <v>-1157423861</v>
      </c>
      <c r="Q52" s="63"/>
      <c r="S52" s="10">
        <v>0</v>
      </c>
      <c r="U52" s="10">
        <v>-1157423861</v>
      </c>
      <c r="W52" s="11">
        <v>-0.1</v>
      </c>
    </row>
    <row r="53" spans="1:23" ht="21.75" customHeight="1" x14ac:dyDescent="0.4">
      <c r="A53" s="62" t="s">
        <v>47</v>
      </c>
      <c r="B53" s="62"/>
      <c r="D53" s="28">
        <v>0</v>
      </c>
      <c r="F53" s="48">
        <v>91336181240</v>
      </c>
      <c r="H53" s="48">
        <v>0</v>
      </c>
      <c r="J53" s="38">
        <v>91336181240</v>
      </c>
      <c r="L53" s="11">
        <v>10.93</v>
      </c>
      <c r="N53" s="10">
        <v>0</v>
      </c>
      <c r="P53" s="63">
        <v>127279661094</v>
      </c>
      <c r="Q53" s="63"/>
      <c r="S53" s="10">
        <v>0</v>
      </c>
      <c r="U53" s="10">
        <v>127279661094</v>
      </c>
      <c r="W53" s="11">
        <v>11.12</v>
      </c>
    </row>
    <row r="54" spans="1:23" ht="21.75" customHeight="1" x14ac:dyDescent="0.4">
      <c r="A54" s="62" t="s">
        <v>68</v>
      </c>
      <c r="B54" s="62"/>
      <c r="D54" s="28">
        <v>0</v>
      </c>
      <c r="F54" s="48">
        <v>22127413367</v>
      </c>
      <c r="H54" s="48">
        <v>0</v>
      </c>
      <c r="J54" s="38">
        <v>22127413367</v>
      </c>
      <c r="L54" s="11">
        <v>2.65</v>
      </c>
      <c r="N54" s="10">
        <v>0</v>
      </c>
      <c r="P54" s="63">
        <v>22127413367</v>
      </c>
      <c r="Q54" s="63"/>
      <c r="S54" s="10">
        <v>0</v>
      </c>
      <c r="U54" s="10">
        <v>22127413367</v>
      </c>
      <c r="W54" s="11">
        <v>1.93</v>
      </c>
    </row>
    <row r="55" spans="1:23" ht="21.75" customHeight="1" x14ac:dyDescent="0.4">
      <c r="A55" s="62" t="s">
        <v>24</v>
      </c>
      <c r="B55" s="62"/>
      <c r="D55" s="28">
        <v>0</v>
      </c>
      <c r="F55" s="48">
        <v>5629620978</v>
      </c>
      <c r="H55" s="48">
        <v>0</v>
      </c>
      <c r="J55" s="38">
        <v>5629620978</v>
      </c>
      <c r="L55" s="11">
        <v>0.67</v>
      </c>
      <c r="N55" s="10">
        <v>0</v>
      </c>
      <c r="P55" s="63">
        <v>7348856696</v>
      </c>
      <c r="Q55" s="63"/>
      <c r="S55" s="10">
        <v>0</v>
      </c>
      <c r="U55" s="10">
        <v>7348856696</v>
      </c>
      <c r="W55" s="11">
        <v>0.64</v>
      </c>
    </row>
    <row r="56" spans="1:23" ht="21.75" customHeight="1" x14ac:dyDescent="0.4">
      <c r="A56" s="62" t="s">
        <v>62</v>
      </c>
      <c r="B56" s="62"/>
      <c r="D56" s="28">
        <v>0</v>
      </c>
      <c r="F56" s="48">
        <v>-145737256</v>
      </c>
      <c r="H56" s="48">
        <v>0</v>
      </c>
      <c r="J56" s="38">
        <v>-145737256</v>
      </c>
      <c r="L56" s="11">
        <v>-0.02</v>
      </c>
      <c r="N56" s="10">
        <v>0</v>
      </c>
      <c r="P56" s="63">
        <v>-145737256</v>
      </c>
      <c r="Q56" s="63"/>
      <c r="S56" s="10">
        <v>0</v>
      </c>
      <c r="U56" s="10">
        <v>-145737256</v>
      </c>
      <c r="W56" s="11">
        <v>-0.01</v>
      </c>
    </row>
    <row r="57" spans="1:23" ht="21.75" customHeight="1" x14ac:dyDescent="0.4">
      <c r="A57" s="62" t="s">
        <v>20</v>
      </c>
      <c r="B57" s="62"/>
      <c r="D57" s="28">
        <v>0</v>
      </c>
      <c r="F57" s="48">
        <v>70744972471</v>
      </c>
      <c r="H57" s="48">
        <v>0</v>
      </c>
      <c r="J57" s="38">
        <v>70744972471</v>
      </c>
      <c r="L57" s="11">
        <v>8.4700000000000006</v>
      </c>
      <c r="N57" s="10">
        <v>0</v>
      </c>
      <c r="P57" s="63">
        <v>76594360291</v>
      </c>
      <c r="Q57" s="63"/>
      <c r="S57" s="10">
        <v>0</v>
      </c>
      <c r="U57" s="10">
        <v>76594360291</v>
      </c>
      <c r="W57" s="11">
        <v>6.69</v>
      </c>
    </row>
    <row r="58" spans="1:23" ht="21.75" customHeight="1" x14ac:dyDescent="0.4">
      <c r="A58" s="62" t="s">
        <v>56</v>
      </c>
      <c r="B58" s="62"/>
      <c r="D58" s="28">
        <v>0</v>
      </c>
      <c r="F58" s="48">
        <v>0</v>
      </c>
      <c r="H58" s="48">
        <v>0</v>
      </c>
      <c r="J58" s="38">
        <v>0</v>
      </c>
      <c r="L58" s="11">
        <v>0</v>
      </c>
      <c r="N58" s="10">
        <v>0</v>
      </c>
      <c r="P58" s="63">
        <v>0</v>
      </c>
      <c r="Q58" s="63"/>
      <c r="S58" s="10">
        <v>0</v>
      </c>
      <c r="U58" s="10">
        <v>0</v>
      </c>
      <c r="W58" s="11">
        <v>0</v>
      </c>
    </row>
    <row r="59" spans="1:23" ht="21.75" customHeight="1" x14ac:dyDescent="0.4">
      <c r="A59" s="62" t="s">
        <v>66</v>
      </c>
      <c r="B59" s="62"/>
      <c r="D59" s="28">
        <v>0</v>
      </c>
      <c r="F59" s="48">
        <v>-3554960300</v>
      </c>
      <c r="H59" s="48">
        <v>0</v>
      </c>
      <c r="J59" s="38">
        <v>-3554960300</v>
      </c>
      <c r="L59" s="11">
        <v>-0.43</v>
      </c>
      <c r="N59" s="10">
        <v>0</v>
      </c>
      <c r="P59" s="63">
        <v>-3554960300</v>
      </c>
      <c r="Q59" s="63"/>
      <c r="S59" s="10">
        <v>0</v>
      </c>
      <c r="U59" s="10">
        <v>-3554960300</v>
      </c>
      <c r="W59" s="11">
        <v>-0.31</v>
      </c>
    </row>
    <row r="60" spans="1:23" ht="21.75" customHeight="1" x14ac:dyDescent="0.4">
      <c r="A60" s="62" t="s">
        <v>26</v>
      </c>
      <c r="B60" s="62"/>
      <c r="D60" s="28">
        <v>0</v>
      </c>
      <c r="F60" s="48">
        <v>712986955</v>
      </c>
      <c r="H60" s="48">
        <v>0</v>
      </c>
      <c r="J60" s="38">
        <v>712986955</v>
      </c>
      <c r="L60" s="11">
        <v>0.09</v>
      </c>
      <c r="N60" s="10">
        <v>0</v>
      </c>
      <c r="P60" s="63">
        <v>-38539834</v>
      </c>
      <c r="Q60" s="63"/>
      <c r="S60" s="10">
        <v>0</v>
      </c>
      <c r="U60" s="10">
        <v>-38539834</v>
      </c>
      <c r="W60" s="11">
        <v>0</v>
      </c>
    </row>
    <row r="61" spans="1:23" ht="21.75" customHeight="1" x14ac:dyDescent="0.4">
      <c r="A61" s="62" t="s">
        <v>57</v>
      </c>
      <c r="B61" s="62"/>
      <c r="D61" s="28">
        <v>0</v>
      </c>
      <c r="F61" s="48">
        <v>7891043664</v>
      </c>
      <c r="H61" s="48">
        <v>0</v>
      </c>
      <c r="J61" s="38">
        <v>7891043664</v>
      </c>
      <c r="L61" s="11">
        <v>0.94</v>
      </c>
      <c r="N61" s="10">
        <v>0</v>
      </c>
      <c r="P61" s="63">
        <v>7962020068</v>
      </c>
      <c r="Q61" s="63"/>
      <c r="S61" s="10">
        <v>0</v>
      </c>
      <c r="U61" s="10">
        <v>7962020068</v>
      </c>
      <c r="W61" s="11">
        <v>0.7</v>
      </c>
    </row>
    <row r="62" spans="1:23" ht="21.75" customHeight="1" x14ac:dyDescent="0.4">
      <c r="A62" s="62" t="s">
        <v>33</v>
      </c>
      <c r="B62" s="62"/>
      <c r="D62" s="28">
        <v>0</v>
      </c>
      <c r="F62" s="48">
        <v>-6676413953</v>
      </c>
      <c r="H62" s="48">
        <v>0</v>
      </c>
      <c r="J62" s="38">
        <v>-6676413953</v>
      </c>
      <c r="L62" s="11">
        <v>-0.8</v>
      </c>
      <c r="N62" s="10">
        <v>0</v>
      </c>
      <c r="P62" s="63">
        <v>-5233667306</v>
      </c>
      <c r="Q62" s="63"/>
      <c r="S62" s="10">
        <v>0</v>
      </c>
      <c r="U62" s="10">
        <v>-5233667306</v>
      </c>
      <c r="W62" s="11">
        <v>-0.46</v>
      </c>
    </row>
    <row r="63" spans="1:23" ht="21.75" customHeight="1" x14ac:dyDescent="0.4">
      <c r="A63" s="65" t="s">
        <v>69</v>
      </c>
      <c r="B63" s="65"/>
      <c r="D63" s="30">
        <v>0</v>
      </c>
      <c r="F63" s="49">
        <v>7347571393</v>
      </c>
      <c r="H63" s="49">
        <v>0</v>
      </c>
      <c r="J63" s="39">
        <v>7347571393</v>
      </c>
      <c r="L63" s="14">
        <v>0.88</v>
      </c>
      <c r="N63" s="13">
        <v>0</v>
      </c>
      <c r="P63" s="63">
        <v>7347571393</v>
      </c>
      <c r="Q63" s="66"/>
      <c r="S63" s="13">
        <v>0</v>
      </c>
      <c r="U63" s="13">
        <v>7347571393</v>
      </c>
      <c r="W63" s="14">
        <v>0.64</v>
      </c>
    </row>
    <row r="64" spans="1:23" ht="21.75" customHeight="1" x14ac:dyDescent="0.4">
      <c r="A64" s="67" t="s">
        <v>70</v>
      </c>
      <c r="B64" s="67"/>
      <c r="D64" s="32">
        <v>5063734747</v>
      </c>
      <c r="F64" s="50">
        <v>757412004663</v>
      </c>
      <c r="H64" s="50">
        <v>47611722980</v>
      </c>
      <c r="J64" s="40">
        <v>810087462390</v>
      </c>
      <c r="L64" s="16">
        <v>96.99</v>
      </c>
      <c r="N64" s="15">
        <f>'درآمد سود سهام'!S11</f>
        <v>22384826053</v>
      </c>
      <c r="Q64" s="40">
        <v>966833115863</v>
      </c>
      <c r="S64" s="15">
        <v>104522632179</v>
      </c>
      <c r="U64" s="15">
        <f>N64+Q64+S64</f>
        <v>1093740574095</v>
      </c>
      <c r="W64" s="16">
        <v>95.57</v>
      </c>
    </row>
    <row r="68" spans="12:12" x14ac:dyDescent="0.4">
      <c r="L68" s="45"/>
    </row>
    <row r="69" spans="12:12" x14ac:dyDescent="0.4">
      <c r="L69" s="45"/>
    </row>
    <row r="70" spans="12:12" x14ac:dyDescent="0.4">
      <c r="L70" s="45"/>
    </row>
    <row r="74" spans="12:12" x14ac:dyDescent="0.4">
      <c r="L74" s="41"/>
    </row>
    <row r="75" spans="12:12" x14ac:dyDescent="0.4">
      <c r="L75" s="41"/>
    </row>
    <row r="76" spans="12:12" x14ac:dyDescent="0.4">
      <c r="L76" s="41"/>
    </row>
    <row r="77" spans="12:12" x14ac:dyDescent="0.4">
      <c r="L77" s="51"/>
    </row>
  </sheetData>
  <mergeCells count="121">
    <mergeCell ref="A64:B64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2"/>
  <sheetViews>
    <sheetView rightToLeft="1" workbookViewId="0">
      <selection activeCell="D12" sqref="D12"/>
    </sheetView>
  </sheetViews>
  <sheetFormatPr defaultRowHeight="15.75" x14ac:dyDescent="0.4"/>
  <cols>
    <col min="1" max="1" width="5.140625" style="1" customWidth="1"/>
    <col min="2" max="2" width="1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 x14ac:dyDescent="0.4"/>
    <row r="5" spans="1:10" ht="24" x14ac:dyDescent="0.4">
      <c r="A5" s="4" t="s">
        <v>104</v>
      </c>
      <c r="B5" s="57" t="s">
        <v>105</v>
      </c>
      <c r="C5" s="57"/>
      <c r="D5" s="57"/>
      <c r="E5" s="57"/>
      <c r="F5" s="57"/>
      <c r="G5" s="57"/>
      <c r="H5" s="57"/>
      <c r="I5" s="57"/>
      <c r="J5" s="57"/>
    </row>
    <row r="6" spans="1:10" ht="21" x14ac:dyDescent="0.4">
      <c r="D6" s="58" t="s">
        <v>93</v>
      </c>
      <c r="E6" s="58"/>
      <c r="F6" s="58"/>
      <c r="H6" s="58" t="s">
        <v>94</v>
      </c>
      <c r="I6" s="58"/>
      <c r="J6" s="58"/>
    </row>
    <row r="7" spans="1:10" ht="42" x14ac:dyDescent="0.4">
      <c r="A7" s="58" t="s">
        <v>106</v>
      </c>
      <c r="B7" s="58"/>
      <c r="D7" s="33" t="s">
        <v>107</v>
      </c>
      <c r="E7" s="5"/>
      <c r="F7" s="33" t="s">
        <v>108</v>
      </c>
      <c r="H7" s="33" t="s">
        <v>107</v>
      </c>
      <c r="I7" s="5"/>
      <c r="J7" s="33" t="s">
        <v>108</v>
      </c>
    </row>
    <row r="8" spans="1:10" ht="21.75" customHeight="1" x14ac:dyDescent="0.4">
      <c r="A8" s="71" t="s">
        <v>131</v>
      </c>
      <c r="B8" s="71"/>
      <c r="C8" s="25"/>
      <c r="D8" s="26">
        <v>1867089722</v>
      </c>
      <c r="E8" s="25"/>
      <c r="F8" s="27"/>
      <c r="G8" s="25"/>
      <c r="H8" s="26">
        <v>3081682291</v>
      </c>
      <c r="I8" s="25"/>
      <c r="J8" s="27"/>
    </row>
    <row r="9" spans="1:10" ht="21.75" customHeight="1" x14ac:dyDescent="0.4">
      <c r="A9" s="72" t="s">
        <v>131</v>
      </c>
      <c r="B9" s="72"/>
      <c r="C9" s="25"/>
      <c r="D9" s="28">
        <v>8346028903</v>
      </c>
      <c r="E9" s="25"/>
      <c r="F9" s="29"/>
      <c r="G9" s="25"/>
      <c r="H9" s="28">
        <v>31019956587</v>
      </c>
      <c r="I9" s="25"/>
      <c r="J9" s="29"/>
    </row>
    <row r="10" spans="1:10" ht="21.75" customHeight="1" x14ac:dyDescent="0.4">
      <c r="A10" s="72" t="s">
        <v>131</v>
      </c>
      <c r="B10" s="72"/>
      <c r="C10" s="25"/>
      <c r="D10" s="28">
        <v>41147</v>
      </c>
      <c r="E10" s="25"/>
      <c r="F10" s="29"/>
      <c r="G10" s="25"/>
      <c r="H10" s="28">
        <v>122937</v>
      </c>
      <c r="I10" s="25"/>
      <c r="J10" s="29"/>
    </row>
    <row r="11" spans="1:10" ht="21.75" customHeight="1" x14ac:dyDescent="0.4">
      <c r="A11" s="73" t="s">
        <v>131</v>
      </c>
      <c r="B11" s="73"/>
      <c r="C11" s="25"/>
      <c r="D11" s="30">
        <v>602462</v>
      </c>
      <c r="E11" s="25"/>
      <c r="F11" s="31"/>
      <c r="G11" s="25"/>
      <c r="H11" s="30">
        <v>1242470</v>
      </c>
      <c r="I11" s="25"/>
      <c r="J11" s="31"/>
    </row>
    <row r="12" spans="1:10" ht="21.75" customHeight="1" x14ac:dyDescent="0.4">
      <c r="A12" s="67" t="s">
        <v>70</v>
      </c>
      <c r="B12" s="67"/>
      <c r="C12" s="25"/>
      <c r="D12" s="32">
        <v>10213762234</v>
      </c>
      <c r="E12" s="25"/>
      <c r="F12" s="32"/>
      <c r="G12" s="25"/>
      <c r="H12" s="32">
        <v>34103004285</v>
      </c>
      <c r="I12" s="25"/>
      <c r="J12" s="32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11"/>
  <sheetViews>
    <sheetView rightToLeft="1" workbookViewId="0">
      <selection activeCell="C30" sqref="C30"/>
    </sheetView>
  </sheetViews>
  <sheetFormatPr defaultRowHeight="15.75" x14ac:dyDescent="0.4"/>
  <cols>
    <col min="1" max="1" width="32.140625" style="1" bestFit="1" customWidth="1"/>
    <col min="2" max="2" width="1.28515625" style="1" customWidth="1"/>
    <col min="3" max="3" width="19.42578125" style="1" customWidth="1"/>
    <col min="4" max="4" width="1.28515625" style="1" customWidth="1"/>
    <col min="5" max="5" width="19.42578125" style="1" customWidth="1"/>
    <col min="6" max="6" width="0.28515625" style="1" customWidth="1"/>
    <col min="7" max="16384" width="9.140625" style="1"/>
  </cols>
  <sheetData>
    <row r="1" spans="1:10" ht="29.1" customHeight="1" x14ac:dyDescent="0.4">
      <c r="A1" s="56" t="s">
        <v>0</v>
      </c>
      <c r="B1" s="56"/>
      <c r="C1" s="56"/>
      <c r="D1" s="56"/>
      <c r="E1" s="56"/>
    </row>
    <row r="2" spans="1:10" ht="21.75" customHeight="1" x14ac:dyDescent="0.4">
      <c r="A2" s="56" t="s">
        <v>78</v>
      </c>
      <c r="B2" s="56"/>
      <c r="C2" s="56"/>
      <c r="D2" s="56"/>
      <c r="E2" s="56"/>
    </row>
    <row r="3" spans="1:10" ht="21.75" customHeight="1" x14ac:dyDescent="0.4">
      <c r="A3" s="56" t="s">
        <v>2</v>
      </c>
      <c r="B3" s="56"/>
      <c r="C3" s="56"/>
      <c r="D3" s="56"/>
      <c r="E3" s="56"/>
    </row>
    <row r="4" spans="1:10" ht="14.45" customHeight="1" x14ac:dyDescent="0.4"/>
    <row r="5" spans="1:10" ht="24" x14ac:dyDescent="0.4">
      <c r="A5" s="57" t="s">
        <v>132</v>
      </c>
      <c r="B5" s="57"/>
      <c r="C5" s="57"/>
      <c r="D5" s="54"/>
      <c r="E5" s="54"/>
      <c r="F5" s="54"/>
      <c r="G5" s="54"/>
      <c r="H5" s="54"/>
      <c r="I5" s="54"/>
      <c r="J5" s="54"/>
    </row>
    <row r="6" spans="1:10" ht="21" x14ac:dyDescent="0.4">
      <c r="C6" s="6" t="s">
        <v>93</v>
      </c>
      <c r="E6" s="6" t="s">
        <v>9</v>
      </c>
    </row>
    <row r="7" spans="1:10" ht="21" x14ac:dyDescent="0.4">
      <c r="A7" s="6" t="s">
        <v>90</v>
      </c>
      <c r="C7" s="7" t="s">
        <v>75</v>
      </c>
      <c r="E7" s="7" t="s">
        <v>75</v>
      </c>
    </row>
    <row r="8" spans="1:10" ht="21.75" customHeight="1" x14ac:dyDescent="0.4">
      <c r="A8" s="21" t="s">
        <v>90</v>
      </c>
      <c r="C8" s="26">
        <v>92907629</v>
      </c>
      <c r="D8" s="25"/>
      <c r="E8" s="26">
        <v>2127723380</v>
      </c>
    </row>
    <row r="9" spans="1:10" ht="21.75" customHeight="1" x14ac:dyDescent="0.4">
      <c r="A9" s="22" t="s">
        <v>109</v>
      </c>
      <c r="C9" s="28">
        <v>0</v>
      </c>
      <c r="D9" s="25"/>
      <c r="E9" s="28">
        <v>35083722</v>
      </c>
    </row>
    <row r="10" spans="1:10" ht="21.75" customHeight="1" x14ac:dyDescent="0.4">
      <c r="A10" s="23" t="s">
        <v>110</v>
      </c>
      <c r="C10" s="30">
        <v>907826088</v>
      </c>
      <c r="D10" s="25"/>
      <c r="E10" s="30">
        <v>1079554535</v>
      </c>
    </row>
    <row r="11" spans="1:10" ht="21.75" customHeight="1" x14ac:dyDescent="0.4">
      <c r="A11" s="34" t="s">
        <v>70</v>
      </c>
      <c r="C11" s="32">
        <v>1000733717</v>
      </c>
      <c r="D11" s="25"/>
      <c r="E11" s="32">
        <v>3242361637</v>
      </c>
    </row>
  </sheetData>
  <mergeCells count="4">
    <mergeCell ref="A1:E1"/>
    <mergeCell ref="A2:E2"/>
    <mergeCell ref="A3:E3"/>
    <mergeCell ref="A5:C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1"/>
  <sheetViews>
    <sheetView rightToLeft="1" workbookViewId="0">
      <selection activeCell="O16" sqref="O16"/>
    </sheetView>
  </sheetViews>
  <sheetFormatPr defaultRowHeight="15.75" x14ac:dyDescent="0.4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20.7109375" style="1" customWidth="1"/>
    <col min="6" max="6" width="1.28515625" style="1" customWidth="1"/>
    <col min="7" max="7" width="15.5703125" style="1" customWidth="1"/>
    <col min="8" max="8" width="1.28515625" style="1" customWidth="1"/>
    <col min="9" max="9" width="14.28515625" style="1" customWidth="1"/>
    <col min="10" max="10" width="1.28515625" style="1" customWidth="1"/>
    <col min="11" max="11" width="12" style="1" bestFit="1" customWidth="1"/>
    <col min="12" max="12" width="1.28515625" style="1" customWidth="1"/>
    <col min="13" max="13" width="15.5703125" style="1" customWidth="1"/>
    <col min="14" max="14" width="1.28515625" style="1" customWidth="1"/>
    <col min="15" max="15" width="15" style="1" bestFit="1" customWidth="1"/>
    <col min="16" max="16" width="1.28515625" style="1" customWidth="1"/>
    <col min="17" max="17" width="14.42578125" style="1" bestFit="1" customWidth="1"/>
    <col min="18" max="18" width="1.28515625" style="1" customWidth="1"/>
    <col min="19" max="19" width="15.5703125" style="1" customWidth="1"/>
    <col min="20" max="20" width="0.28515625" style="1" customWidth="1"/>
    <col min="21" max="16384" width="9.140625" style="1"/>
  </cols>
  <sheetData>
    <row r="1" spans="1:19" ht="25.5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5.5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5.5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5" spans="1:19" ht="24" x14ac:dyDescent="0.4">
      <c r="A5" s="57" t="s">
        <v>96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1" x14ac:dyDescent="0.4">
      <c r="A6" s="58" t="s">
        <v>71</v>
      </c>
      <c r="C6" s="58" t="s">
        <v>111</v>
      </c>
      <c r="D6" s="58"/>
      <c r="E6" s="58"/>
      <c r="F6" s="58"/>
      <c r="G6" s="58"/>
      <c r="I6" s="58" t="s">
        <v>93</v>
      </c>
      <c r="J6" s="58"/>
      <c r="K6" s="58"/>
      <c r="L6" s="58"/>
      <c r="M6" s="58"/>
      <c r="O6" s="58" t="s">
        <v>94</v>
      </c>
      <c r="P6" s="58"/>
      <c r="Q6" s="58"/>
      <c r="R6" s="58"/>
      <c r="S6" s="58"/>
    </row>
    <row r="7" spans="1:19" ht="42" x14ac:dyDescent="0.4">
      <c r="A7" s="58"/>
      <c r="C7" s="33" t="s">
        <v>112</v>
      </c>
      <c r="D7" s="5"/>
      <c r="E7" s="33" t="s">
        <v>113</v>
      </c>
      <c r="F7" s="5"/>
      <c r="G7" s="33" t="s">
        <v>114</v>
      </c>
      <c r="I7" s="33" t="s">
        <v>115</v>
      </c>
      <c r="J7" s="5"/>
      <c r="K7" s="33" t="s">
        <v>116</v>
      </c>
      <c r="L7" s="5"/>
      <c r="M7" s="33" t="s">
        <v>117</v>
      </c>
      <c r="O7" s="33" t="s">
        <v>115</v>
      </c>
      <c r="P7" s="5"/>
      <c r="Q7" s="33" t="s">
        <v>116</v>
      </c>
      <c r="R7" s="5"/>
      <c r="S7" s="33" t="s">
        <v>117</v>
      </c>
    </row>
    <row r="8" spans="1:19" ht="18.75" x14ac:dyDescent="0.4">
      <c r="A8" s="21" t="s">
        <v>39</v>
      </c>
      <c r="C8" s="21" t="s">
        <v>118</v>
      </c>
      <c r="E8" s="8">
        <v>3930753</v>
      </c>
      <c r="G8" s="8">
        <v>1380</v>
      </c>
      <c r="I8" s="8">
        <v>5424439140</v>
      </c>
      <c r="K8" s="8">
        <v>360704393</v>
      </c>
      <c r="M8" s="8">
        <v>5063734747</v>
      </c>
      <c r="O8" s="8">
        <v>5424439140</v>
      </c>
      <c r="Q8" s="37">
        <v>-360704393</v>
      </c>
      <c r="S8" s="8">
        <v>5063734747</v>
      </c>
    </row>
    <row r="9" spans="1:19" ht="18.75" x14ac:dyDescent="0.4">
      <c r="A9" s="22" t="s">
        <v>42</v>
      </c>
      <c r="C9" s="22" t="s">
        <v>119</v>
      </c>
      <c r="E9" s="10">
        <v>12777411</v>
      </c>
      <c r="G9" s="10">
        <v>125</v>
      </c>
      <c r="I9" s="10">
        <v>0</v>
      </c>
      <c r="K9" s="10">
        <v>0</v>
      </c>
      <c r="M9" s="10">
        <v>0</v>
      </c>
      <c r="O9" s="10">
        <v>1597176375</v>
      </c>
      <c r="Q9" s="38">
        <v>-52886635</v>
      </c>
      <c r="S9" s="10">
        <v>1544289740</v>
      </c>
    </row>
    <row r="10" spans="1:19" ht="18.75" x14ac:dyDescent="0.4">
      <c r="A10" s="23" t="s">
        <v>50</v>
      </c>
      <c r="C10" s="23" t="s">
        <v>120</v>
      </c>
      <c r="E10" s="13">
        <v>37500000</v>
      </c>
      <c r="G10" s="13">
        <v>420</v>
      </c>
      <c r="I10" s="13">
        <v>0</v>
      </c>
      <c r="K10" s="13">
        <v>0</v>
      </c>
      <c r="M10" s="13">
        <v>0</v>
      </c>
      <c r="O10" s="13">
        <v>15750000000</v>
      </c>
      <c r="Q10" s="39">
        <v>-26801566</v>
      </c>
      <c r="S10" s="13">
        <f>O10-Q10</f>
        <v>15776801566</v>
      </c>
    </row>
    <row r="11" spans="1:19" ht="21.75" thickBot="1" x14ac:dyDescent="0.45">
      <c r="A11" s="34" t="s">
        <v>70</v>
      </c>
      <c r="C11" s="15"/>
      <c r="E11" s="15"/>
      <c r="G11" s="15"/>
      <c r="I11" s="15">
        <v>5424439140</v>
      </c>
      <c r="K11" s="15">
        <v>360704393</v>
      </c>
      <c r="M11" s="15">
        <v>5063734747</v>
      </c>
      <c r="O11" s="15">
        <v>22771615515</v>
      </c>
      <c r="Q11" s="40">
        <f>SUM(Q8:Q10)</f>
        <v>-440392594</v>
      </c>
      <c r="S11" s="15">
        <f>SUM(S8:S10)</f>
        <v>22384826053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workbookViewId="0">
      <selection activeCell="C11" sqref="C11"/>
    </sheetView>
  </sheetViews>
  <sheetFormatPr defaultRowHeight="15.75" x14ac:dyDescent="0.4"/>
  <cols>
    <col min="1" max="1" width="15.85546875" style="1" customWidth="1"/>
    <col min="2" max="2" width="1.28515625" style="1" customWidth="1"/>
    <col min="3" max="3" width="17.28515625" style="1" bestFit="1" customWidth="1"/>
    <col min="4" max="4" width="1.28515625" style="1" customWidth="1"/>
    <col min="5" max="5" width="15.85546875" style="1" bestFit="1" customWidth="1"/>
    <col min="6" max="6" width="1.28515625" style="1" customWidth="1"/>
    <col min="7" max="7" width="17.28515625" style="1" bestFit="1" customWidth="1"/>
    <col min="8" max="8" width="1.28515625" style="1" customWidth="1"/>
    <col min="9" max="9" width="17.28515625" style="1" bestFit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7.28515625" style="1" bestFit="1" customWidth="1"/>
    <col min="14" max="14" width="0.28515625" style="1" customWidth="1"/>
    <col min="15" max="16384" width="9.140625" style="1"/>
  </cols>
  <sheetData>
    <row r="1" spans="1:13" ht="29.1" customHeigh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 x14ac:dyDescent="0.4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 x14ac:dyDescent="0.4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 x14ac:dyDescent="0.4"/>
    <row r="5" spans="1:13" ht="24" x14ac:dyDescent="0.4">
      <c r="A5" s="57" t="s">
        <v>123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21" x14ac:dyDescent="0.4">
      <c r="A6" s="58" t="s">
        <v>81</v>
      </c>
      <c r="C6" s="58" t="s">
        <v>93</v>
      </c>
      <c r="D6" s="58"/>
      <c r="E6" s="58"/>
      <c r="F6" s="58"/>
      <c r="G6" s="58"/>
      <c r="I6" s="58" t="s">
        <v>94</v>
      </c>
      <c r="J6" s="58"/>
      <c r="K6" s="58"/>
      <c r="L6" s="58"/>
      <c r="M6" s="58"/>
    </row>
    <row r="7" spans="1:13" ht="29.1" customHeight="1" x14ac:dyDescent="0.4">
      <c r="A7" s="58"/>
      <c r="C7" s="33" t="s">
        <v>121</v>
      </c>
      <c r="D7" s="5"/>
      <c r="E7" s="33" t="s">
        <v>116</v>
      </c>
      <c r="F7" s="5"/>
      <c r="G7" s="33" t="s">
        <v>122</v>
      </c>
      <c r="I7" s="33" t="s">
        <v>121</v>
      </c>
      <c r="J7" s="5"/>
      <c r="K7" s="33" t="s">
        <v>116</v>
      </c>
      <c r="L7" s="5"/>
      <c r="M7" s="33" t="s">
        <v>122</v>
      </c>
    </row>
    <row r="8" spans="1:13" ht="21.75" customHeight="1" x14ac:dyDescent="0.4">
      <c r="A8" s="21" t="s">
        <v>131</v>
      </c>
      <c r="C8" s="8">
        <v>1867089722</v>
      </c>
      <c r="E8" s="47">
        <v>0</v>
      </c>
      <c r="G8" s="26">
        <v>1867089722</v>
      </c>
      <c r="H8" s="25"/>
      <c r="I8" s="26">
        <v>3081682291</v>
      </c>
      <c r="J8" s="25"/>
      <c r="K8" s="26">
        <v>0</v>
      </c>
      <c r="L8" s="25"/>
      <c r="M8" s="26">
        <v>3081682291</v>
      </c>
    </row>
    <row r="9" spans="1:13" ht="21.75" customHeight="1" x14ac:dyDescent="0.4">
      <c r="A9" s="22" t="s">
        <v>131</v>
      </c>
      <c r="C9" s="10">
        <v>8346028903</v>
      </c>
      <c r="E9" s="48">
        <v>-14037256</v>
      </c>
      <c r="G9" s="28">
        <v>8360066159</v>
      </c>
      <c r="H9" s="25"/>
      <c r="I9" s="28">
        <v>31019956587</v>
      </c>
      <c r="J9" s="25"/>
      <c r="K9" s="28">
        <v>0</v>
      </c>
      <c r="L9" s="25"/>
      <c r="M9" s="28">
        <v>31019956587</v>
      </c>
    </row>
    <row r="10" spans="1:13" ht="21.75" customHeight="1" x14ac:dyDescent="0.4">
      <c r="A10" s="22" t="s">
        <v>131</v>
      </c>
      <c r="C10" s="10">
        <v>41147</v>
      </c>
      <c r="E10" s="48">
        <v>0</v>
      </c>
      <c r="G10" s="28">
        <v>41147</v>
      </c>
      <c r="H10" s="25"/>
      <c r="I10" s="28">
        <v>122937</v>
      </c>
      <c r="J10" s="25"/>
      <c r="K10" s="28">
        <v>0</v>
      </c>
      <c r="L10" s="25"/>
      <c r="M10" s="28">
        <v>122937</v>
      </c>
    </row>
    <row r="11" spans="1:13" ht="21.75" customHeight="1" x14ac:dyDescent="0.4">
      <c r="A11" s="23" t="s">
        <v>131</v>
      </c>
      <c r="C11" s="13">
        <v>602462</v>
      </c>
      <c r="E11" s="49">
        <v>0</v>
      </c>
      <c r="G11" s="30">
        <v>602462</v>
      </c>
      <c r="H11" s="25"/>
      <c r="I11" s="30">
        <v>1242470</v>
      </c>
      <c r="J11" s="25"/>
      <c r="K11" s="30">
        <v>0</v>
      </c>
      <c r="L11" s="25"/>
      <c r="M11" s="30">
        <v>1242470</v>
      </c>
    </row>
    <row r="12" spans="1:13" ht="21.75" customHeight="1" x14ac:dyDescent="0.4">
      <c r="A12" s="34" t="s">
        <v>70</v>
      </c>
      <c r="C12" s="15">
        <v>10213762234</v>
      </c>
      <c r="E12" s="50">
        <v>-14037256</v>
      </c>
      <c r="G12" s="32">
        <v>10227799490</v>
      </c>
      <c r="H12" s="25"/>
      <c r="I12" s="32">
        <v>34103004285</v>
      </c>
      <c r="J12" s="25"/>
      <c r="K12" s="32">
        <v>0</v>
      </c>
      <c r="L12" s="25"/>
      <c r="M12" s="32">
        <v>34103004285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2024-12-21T11:42:36Z</dcterms:created>
  <dcterms:modified xsi:type="dcterms:W3CDTF">2024-12-23T08:58:59Z</dcterms:modified>
</cp:coreProperties>
</file>